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erson\Documents\PROJETO EXCEL\pagina-curso\exercicio\"/>
    </mc:Choice>
  </mc:AlternateContent>
  <xr:revisionPtr revIDLastSave="0" documentId="13_ncr:1_{074C9E66-3B38-4174-96B5-A2931EC5441E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PROCV1" sheetId="4" r:id="rId1"/>
    <sheet name="PROCV2" sheetId="9" r:id="rId2"/>
    <sheet name="PROCV3" sheetId="10" r:id="rId3"/>
    <sheet name="EXERCÍCIO 1" sheetId="14" r:id="rId4"/>
    <sheet name="EXERCÍCIO 2" sheetId="15" r:id="rId5"/>
    <sheet name="Base-modelo" sheetId="16" r:id="rId6"/>
    <sheet name="Dashboard 1" sheetId="17" r:id="rId7"/>
    <sheet name="Dashboard 2" sheetId="18" r:id="rId8"/>
  </sheets>
  <definedNames>
    <definedName name="lista_competidor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18" l="1"/>
  <c r="D8" i="18"/>
  <c r="M8" i="18" l="1"/>
  <c r="N8" i="18"/>
  <c r="H16" i="18" l="1"/>
  <c r="P8" i="18"/>
  <c r="H18" i="18" l="1"/>
  <c r="H19" i="18" s="1"/>
</calcChain>
</file>

<file path=xl/sharedStrings.xml><?xml version="1.0" encoding="utf-8"?>
<sst xmlns="http://schemas.openxmlformats.org/spreadsheetml/2006/main" count="502" uniqueCount="249">
  <si>
    <t>Valor Total</t>
  </si>
  <si>
    <t>IGOR RODRIGUES TEIXEIRA</t>
  </si>
  <si>
    <t>NELSON RIBEIRO CARREIRA</t>
  </si>
  <si>
    <t>ALISSONS MELQUIADES CARNEIRO SILVA</t>
  </si>
  <si>
    <t>FLAVIO HENRIQUE MOREIRA RRETO</t>
  </si>
  <si>
    <t>IRLAN JESUS DE ALMEIDA</t>
  </si>
  <si>
    <t>WELLINGTON FREIRE ROSA</t>
  </si>
  <si>
    <t>DANIELE SOUZA SILVA</t>
  </si>
  <si>
    <t>DEIVIDSON SENA DA SILVA</t>
  </si>
  <si>
    <t>HELDER SANTANA SOUZA</t>
  </si>
  <si>
    <t>HIAGO FELIPE GONZAGA</t>
  </si>
  <si>
    <t>JULIANA RBOSA SANTANA</t>
  </si>
  <si>
    <t>LEONARDO LIULLE REIS DUARTE</t>
  </si>
  <si>
    <t>LIZA ANGEL ALMEIDA DOS SANTOS</t>
  </si>
  <si>
    <t>LUCAS ANDRADE SOUZA SERRA</t>
  </si>
  <si>
    <t>MARCELO ALVES DOS SANTOS</t>
  </si>
  <si>
    <t>MARIANA AZEVEDO ALVES</t>
  </si>
  <si>
    <t>NILMAR DIEGO DE VASCONCELOS MOREIRA</t>
  </si>
  <si>
    <t>RODRIGO DE OLIVEIRA MACHADO PAIM</t>
  </si>
  <si>
    <t>VALDENILSON SANTOS RAMOS</t>
  </si>
  <si>
    <t>MARCIO PINHEIRO SEIXAS JUNIOR</t>
  </si>
  <si>
    <t>EDSON RIBEIRO SANTOS JUNIOR</t>
  </si>
  <si>
    <t>JEFERSON REIS SANTOS</t>
  </si>
  <si>
    <t>MICHELE MENEZES DE SOUSA</t>
  </si>
  <si>
    <t>QUESSIA DA SILVA NASCIMENTO</t>
  </si>
  <si>
    <t>FELIPE COSTA CARVALHO</t>
  </si>
  <si>
    <t>JORGE GABRIEL SILVA MOREIRA</t>
  </si>
  <si>
    <t>VICTOR GABRIEL BORGES RIBEIRO</t>
  </si>
  <si>
    <t>ANA CARINE DA SILVA MOREIRA</t>
  </si>
  <si>
    <t>BIANCA YRIS VIANA LIMA</t>
  </si>
  <si>
    <t>ELOA DE JESUS DOS SANTOS</t>
  </si>
  <si>
    <t>FILIPE MESSIAS NASCIMENTO DOS SANTOS</t>
  </si>
  <si>
    <t>FLAVIANE GOMES DE NAZARE</t>
  </si>
  <si>
    <t>JOELEN CHAVES SAMPAIO</t>
  </si>
  <si>
    <t>JORGE DOS SANTOS BISPO</t>
  </si>
  <si>
    <t>TARSIS DANTAS DOS SANTOS BRAGA</t>
  </si>
  <si>
    <t>CAMILA BRITO RIBEIRO DE SA</t>
  </si>
  <si>
    <t>DANILO CORREA DA ANUNCIACAO</t>
  </si>
  <si>
    <t>JESSICA SANTANA</t>
  </si>
  <si>
    <t>JOSE CARLOS PEREIRA DOS SANTOS JUNIOR</t>
  </si>
  <si>
    <t>THAIS DOS SANTOS PIMENTEL</t>
  </si>
  <si>
    <t>VANESSA SILVA DE SOUZA</t>
  </si>
  <si>
    <t>CARLOS CORREIA DA SILVA</t>
  </si>
  <si>
    <t>LAIS SANTOS DE SOUSA</t>
  </si>
  <si>
    <t>MAURO BENEDITO CHAVES</t>
  </si>
  <si>
    <t>MICHEANE LOPES DOS SANTOS</t>
  </si>
  <si>
    <t>VICTOR ALCANTARA FERREIRA</t>
  </si>
  <si>
    <t>HENRIQUE SAMPAIO RBOSA</t>
  </si>
  <si>
    <t>MARIANA LOPES ROEDER</t>
  </si>
  <si>
    <t>MATHEUS SOUZA GALVAO</t>
  </si>
  <si>
    <t>SARAH CARNEIRO DO CARMO</t>
  </si>
  <si>
    <t>TAMARA DE OLIVEIRA MACHADO PEREIRA</t>
  </si>
  <si>
    <t>VERONICA MARQUES DO ESPIRITO SANTO</t>
  </si>
  <si>
    <t>GABRIEL SANTOS LOBO</t>
  </si>
  <si>
    <t>JOELMA DONATO COSTA</t>
  </si>
  <si>
    <t>ALBERTO BRITO COUTINHO</t>
  </si>
  <si>
    <t>ARTHUR DUARTE PINTO NETO</t>
  </si>
  <si>
    <t>JAMILE DE ALMEIDA SANTOS</t>
  </si>
  <si>
    <t>LUCAS SANTOS SANTANA</t>
  </si>
  <si>
    <t>GEILSON REIS DE ANDRADE</t>
  </si>
  <si>
    <t>LARISS LIMA DE SNT ANNA</t>
  </si>
  <si>
    <t>SOLANGE MARIA SANTOS VELOSO</t>
  </si>
  <si>
    <t>TICIANE RRETO RIBEIRO</t>
  </si>
  <si>
    <t>JEAN CARLOS BORGES NUNES</t>
  </si>
  <si>
    <t>CINTIA BRANCO CUNHA DE MELO</t>
  </si>
  <si>
    <t>DANIEL SACRAMENTO DOS SANTOS</t>
  </si>
  <si>
    <t>ELIANE OLIVEIRA DE SOUZA</t>
  </si>
  <si>
    <t>HILDO LEONARDO SOUSA ANDRADE</t>
  </si>
  <si>
    <t>ISAQUE TAVARES MIRANDA DE OLIVEIRA</t>
  </si>
  <si>
    <t>TERCIO CUNHA RRETO SODRE</t>
  </si>
  <si>
    <t>EMANUEL DA SILVA OLIVEIRA</t>
  </si>
  <si>
    <t>LAIS SANTANA SOUZA</t>
  </si>
  <si>
    <t>ORLIVALDA DE SOUZA REIS</t>
  </si>
  <si>
    <t>ALESSANDRA SANTOS SANTANA</t>
  </si>
  <si>
    <t>NAILMA JATARAI DA SILVA</t>
  </si>
  <si>
    <t>BRUNA JACIANE GONZAGA PIRES</t>
  </si>
  <si>
    <t>JOAO LUIS SA FREIRE VAZ SAMPAIO</t>
  </si>
  <si>
    <t>LUCAS SILVA BITENCOURT</t>
  </si>
  <si>
    <t>RODOLFO OLIVEIRA DOURADO</t>
  </si>
  <si>
    <t>IGOR CELAR DA CRUZ URPIA</t>
  </si>
  <si>
    <t>RAPHAEL SANTOS DOS ANJOS</t>
  </si>
  <si>
    <t>WISLEY MIRANDA PINTO</t>
  </si>
  <si>
    <t>CAROLINE SILVA SANTOS</t>
  </si>
  <si>
    <t>FERNANDA CARDOSO RROS</t>
  </si>
  <si>
    <t>HELENA VINCENZA LOMS DE SOUZA</t>
  </si>
  <si>
    <t>RAFAEL LIMA QUADRADO</t>
  </si>
  <si>
    <t>DIEGO SALES DE OLIVEIRA</t>
  </si>
  <si>
    <t>JOSE LUCAS FERREIRA JUNIOR</t>
  </si>
  <si>
    <t>LUCAS DA SILVA SANTOS</t>
  </si>
  <si>
    <t>MARIA ELISABETE DOS SANTOS</t>
  </si>
  <si>
    <t>ALEXSANDRA CASTRO DOS SANTOS</t>
  </si>
  <si>
    <t>DEISEANE SOUZA SILVA</t>
  </si>
  <si>
    <t>JORGE DOUGLAS REIS DE ALMEIDA</t>
  </si>
  <si>
    <t>LEANDRO HAACK RODRIGUEZ DE JESUS</t>
  </si>
  <si>
    <t>RITA DE CASSIA FRAZAO</t>
  </si>
  <si>
    <t>DELANE DE LIMA SILVA</t>
  </si>
  <si>
    <t>ELAINE HELOISA PEREIRA SILVA</t>
  </si>
  <si>
    <t>GILMARIA FELIPE DOS SANTOS</t>
  </si>
  <si>
    <t>LORENA DE SOUZA MORAES</t>
  </si>
  <si>
    <t>MAILA MARA DOS REIS SODRE DE MATOS</t>
  </si>
  <si>
    <t>MARIA DE LOURDES DOS SANTOS COELHO FILH</t>
  </si>
  <si>
    <t>CLIENTE</t>
  </si>
  <si>
    <t>Quantidade de Itens</t>
  </si>
  <si>
    <t>OS</t>
  </si>
  <si>
    <t>Nome do cliente dono da O.S. =</t>
  </si>
  <si>
    <t>Número da O.S. =</t>
  </si>
  <si>
    <t>Valor da O.S. =</t>
  </si>
  <si>
    <t>Jan</t>
  </si>
  <si>
    <t>Fev</t>
  </si>
  <si>
    <t>Mar</t>
  </si>
  <si>
    <t>Abr</t>
  </si>
  <si>
    <t>Mai</t>
  </si>
  <si>
    <t>Jun</t>
  </si>
  <si>
    <t>Total</t>
  </si>
  <si>
    <t>Jul</t>
  </si>
  <si>
    <t>Ago</t>
  </si>
  <si>
    <t>Cotia</t>
  </si>
  <si>
    <t>Santana do Parnaíba</t>
  </si>
  <si>
    <t>Guarujá</t>
  </si>
  <si>
    <t>Embu Guaçu</t>
  </si>
  <si>
    <t>São Roque</t>
  </si>
  <si>
    <t>Santo André</t>
  </si>
  <si>
    <t>Taboão da Serra</t>
  </si>
  <si>
    <t>Rio de Janeiro</t>
  </si>
  <si>
    <t>Diadema</t>
  </si>
  <si>
    <t>Sorocaba</t>
  </si>
  <si>
    <t>Niterói</t>
  </si>
  <si>
    <t>Belo Horizonte</t>
  </si>
  <si>
    <t>Gávea</t>
  </si>
  <si>
    <t>Jacarepaguá</t>
  </si>
  <si>
    <t>Barra da Tijuca</t>
  </si>
  <si>
    <t>Porto Alegre</t>
  </si>
  <si>
    <t>Itapecerica da Serra</t>
  </si>
  <si>
    <t>Campo Limpo</t>
  </si>
  <si>
    <t>Campinas</t>
  </si>
  <si>
    <t>Recife</t>
  </si>
  <si>
    <t>Santana de Parnaíba</t>
  </si>
  <si>
    <t>São Bernardo do Campo</t>
  </si>
  <si>
    <t>Joanópolis</t>
  </si>
  <si>
    <t>São Caetano do Sul</t>
  </si>
  <si>
    <t>Mendes</t>
  </si>
  <si>
    <t>Santos</t>
  </si>
  <si>
    <t>Praia Grande</t>
  </si>
  <si>
    <t>São Vicente</t>
  </si>
  <si>
    <t>Ribeirão Preto</t>
  </si>
  <si>
    <t>Franca</t>
  </si>
  <si>
    <t>Novo Hamburgo</t>
  </si>
  <si>
    <t>Goiânia</t>
  </si>
  <si>
    <t>Novo Machado</t>
  </si>
  <si>
    <t>Manaus</t>
  </si>
  <si>
    <t>Florianópolis</t>
  </si>
  <si>
    <t>São Sebastião</t>
  </si>
  <si>
    <t>Local</t>
  </si>
  <si>
    <t>Valor de Maio</t>
  </si>
  <si>
    <t>Valor de Janeiro</t>
  </si>
  <si>
    <t>Valor de Março</t>
  </si>
  <si>
    <t>CONTROLE PAGAMENTO</t>
  </si>
  <si>
    <t>Funcionário</t>
  </si>
  <si>
    <t>Cód_cargo</t>
  </si>
  <si>
    <t>Cargo</t>
  </si>
  <si>
    <t>Salário</t>
  </si>
  <si>
    <t>Cód_depto</t>
  </si>
  <si>
    <t>Departamento</t>
  </si>
  <si>
    <t>Silva Souza</t>
  </si>
  <si>
    <t>Danilo Augusto</t>
  </si>
  <si>
    <t>Rosangela Alves</t>
  </si>
  <si>
    <t>Wagner Silva</t>
  </si>
  <si>
    <t>Maria das Dores</t>
  </si>
  <si>
    <t>Augusto Ricardo</t>
  </si>
  <si>
    <t>Ricardo Gomes</t>
  </si>
  <si>
    <t>Rodrigo Gomes</t>
  </si>
  <si>
    <t>Rose das Rosas</t>
  </si>
  <si>
    <t>José da Silva</t>
  </si>
  <si>
    <t>Cód</t>
  </si>
  <si>
    <t>Técnico</t>
  </si>
  <si>
    <t>Analista</t>
  </si>
  <si>
    <t>Supervisor</t>
  </si>
  <si>
    <t>Gerente</t>
  </si>
  <si>
    <t>Diretor</t>
  </si>
  <si>
    <t>Comercial</t>
  </si>
  <si>
    <t>Financeiro</t>
  </si>
  <si>
    <t>Juridico</t>
  </si>
  <si>
    <t>Recursos Humanos</t>
  </si>
  <si>
    <t>Tecnologia</t>
  </si>
  <si>
    <t>Pontualidade</t>
  </si>
  <si>
    <t>Cumprimento do prazo do projeto</t>
  </si>
  <si>
    <t>Mínimo de faltas</t>
  </si>
  <si>
    <t>Feedback de e-mails</t>
  </si>
  <si>
    <t>Meta de clientes na carteira</t>
  </si>
  <si>
    <t>Comparecimento no curso do mês</t>
  </si>
  <si>
    <t>NOTAS DA EQUIPE</t>
  </si>
  <si>
    <t>Contribuição nos resultados da equipe</t>
  </si>
  <si>
    <t>Meta de clientes em carteira</t>
  </si>
  <si>
    <t>Marília Andrade Costa</t>
  </si>
  <si>
    <t>Performance de cada vendedor</t>
  </si>
  <si>
    <t>Dados do Vendedor selecionado</t>
  </si>
  <si>
    <t>Meta</t>
  </si>
  <si>
    <t>Aria Noface</t>
  </si>
  <si>
    <t>Performance do vendedor/vendedora</t>
  </si>
  <si>
    <t>James Lenister</t>
  </si>
  <si>
    <t>Atual</t>
  </si>
  <si>
    <t>Rodor Opendedor</t>
  </si>
  <si>
    <t>Alcançado (%)</t>
  </si>
  <si>
    <t>Cersei Dumau</t>
  </si>
  <si>
    <t>%</t>
  </si>
  <si>
    <t>Kalissi Escorpiana</t>
  </si>
  <si>
    <t>João Neve</t>
  </si>
  <si>
    <t>Brienne Valente</t>
  </si>
  <si>
    <t>Melisandre Comcolar</t>
  </si>
  <si>
    <t>Configurações para o gráfico</t>
  </si>
  <si>
    <t>Vermelha</t>
  </si>
  <si>
    <t>(modificado)</t>
  </si>
  <si>
    <t>Laranja</t>
  </si>
  <si>
    <t>Verde</t>
  </si>
  <si>
    <t>Valor restante</t>
  </si>
  <si>
    <t>Região oculta</t>
  </si>
  <si>
    <t>Nome</t>
  </si>
  <si>
    <t>Espessura do ponteiro</t>
  </si>
  <si>
    <t>Configurações do velocímetro</t>
  </si>
  <si>
    <t>acima</t>
  </si>
  <si>
    <t>Parcela a Deduzir do IR (R$)</t>
  </si>
  <si>
    <t>Alíquota (%)</t>
  </si>
  <si>
    <t>Renda maior ou igual a</t>
  </si>
  <si>
    <t>Renda menor que</t>
  </si>
  <si>
    <t>Alíquota do IR</t>
  </si>
  <si>
    <t>Thiago Gomes Pereira</t>
  </si>
  <si>
    <t>Natanael Pedro Silva</t>
  </si>
  <si>
    <t>Gino del Santo</t>
  </si>
  <si>
    <t>Gilberto do Piento</t>
  </si>
  <si>
    <t>Aline Silva</t>
  </si>
  <si>
    <t>Fábio Magalhães Costa</t>
  </si>
  <si>
    <t>Silvina das Dores</t>
  </si>
  <si>
    <t>Antonio Carlos</t>
  </si>
  <si>
    <t>Cristina Maria</t>
  </si>
  <si>
    <t>Thiago Antunes</t>
  </si>
  <si>
    <t>Veronica Mara</t>
  </si>
  <si>
    <t>Flávia dos Santos</t>
  </si>
  <si>
    <t>Paulo dos Santos</t>
  </si>
  <si>
    <t>Antonio Cláudio</t>
  </si>
  <si>
    <t>Henrique Carlos</t>
  </si>
  <si>
    <t>Vitória Maria</t>
  </si>
  <si>
    <t>Vitor Diego</t>
  </si>
  <si>
    <t>Pamela Rodrigues Meira</t>
  </si>
  <si>
    <t>Antonio Meira</t>
  </si>
  <si>
    <t>Cristiane Rodrigues da Silva</t>
  </si>
  <si>
    <t>Henri Gomes Velasques</t>
  </si>
  <si>
    <t>Valter Santiago</t>
  </si>
  <si>
    <t>Valéria Pereira</t>
  </si>
  <si>
    <t>Ponta Grossa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</si>
</sst>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-* #,##0_-;\-* #,##0_-;_-* &quot;-&quot;??_-;_-@_-"/>
    <numFmt numFmtId="167" formatCode="0.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1"/>
      <color theme="0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0"/>
      <name val="Tahoma"/>
      <family val="2"/>
    </font>
    <font>
      <u/>
      <sz val="11"/>
      <color theme="10"/>
      <name val="Calibri"/>
      <family val="2"/>
    </font>
    <font>
      <sz val="10"/>
      <color theme="8" tint="0.79998168889431442"/>
      <name val="Calibri"/>
      <family val="2"/>
    </font>
    <font>
      <sz val="10"/>
      <color theme="8" tint="0.7999816888943144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</font>
    <font>
      <b/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4" tint="0.39997558519241921"/>
      </left>
      <right style="medium">
        <color indexed="64"/>
      </right>
      <top style="medium">
        <color indexed="64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4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thin">
        <color theme="4" tint="0.39997558519241921"/>
      </left>
      <right/>
      <top style="thin">
        <color theme="8" tint="0.39997558519241921"/>
      </top>
      <bottom style="thin">
        <color theme="4" tint="0.39997558519241921"/>
      </bottom>
      <diagonal/>
    </border>
    <border>
      <left/>
      <right/>
      <top style="thin">
        <color theme="8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8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8" tint="0.39997558519241921"/>
      </top>
      <bottom/>
      <diagonal/>
    </border>
    <border>
      <left/>
      <right style="thin">
        <color theme="4" tint="0.39997558519241921"/>
      </right>
      <top style="thin">
        <color theme="8" tint="0.399975585192419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8" fillId="0" borderId="0"/>
    <xf numFmtId="9" fontId="28" fillId="0" borderId="0" applyFont="0" applyFill="0" applyBorder="0" applyAlignment="0" applyProtection="0"/>
  </cellStyleXfs>
  <cellXfs count="169">
    <xf numFmtId="0" fontId="0" fillId="0" borderId="0" xfId="0"/>
    <xf numFmtId="0" fontId="0" fillId="3" borderId="0" xfId="0" applyFill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2" fillId="0" borderId="0" xfId="0" applyNumberFormat="1" applyFont="1" applyFill="1"/>
    <xf numFmtId="0" fontId="2" fillId="0" borderId="0" xfId="0" applyFont="1" applyFill="1"/>
    <xf numFmtId="43" fontId="0" fillId="0" borderId="0" xfId="2" applyFont="1" applyFill="1" applyBorder="1"/>
    <xf numFmtId="43" fontId="2" fillId="0" borderId="0" xfId="2" applyFont="1" applyFill="1"/>
    <xf numFmtId="43" fontId="2" fillId="0" borderId="0" xfId="2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4" xfId="0" applyFont="1" applyFill="1" applyBorder="1"/>
    <xf numFmtId="0" fontId="0" fillId="3" borderId="5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43" fontId="0" fillId="4" borderId="0" xfId="2" applyFont="1" applyFill="1"/>
    <xf numFmtId="43" fontId="0" fillId="4" borderId="0" xfId="2" applyFont="1" applyFill="1" applyAlignment="1">
      <alignment horizontal="center"/>
    </xf>
    <xf numFmtId="0" fontId="2" fillId="3" borderId="6" xfId="0" applyFont="1" applyFill="1" applyBorder="1"/>
    <xf numFmtId="0" fontId="0" fillId="3" borderId="7" xfId="0" applyFill="1" applyBorder="1"/>
    <xf numFmtId="0" fontId="3" fillId="3" borderId="3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left"/>
    </xf>
    <xf numFmtId="0" fontId="7" fillId="4" borderId="11" xfId="0" applyFont="1" applyFill="1" applyBorder="1" applyAlignment="1">
      <alignment horizontal="left"/>
    </xf>
    <xf numFmtId="43" fontId="13" fillId="0" borderId="8" xfId="2" applyNumberFormat="1" applyFont="1" applyBorder="1"/>
    <xf numFmtId="43" fontId="8" fillId="0" borderId="8" xfId="2" applyFont="1" applyFill="1" applyBorder="1"/>
    <xf numFmtId="43" fontId="8" fillId="0" borderId="10" xfId="2" applyFont="1" applyFill="1" applyBorder="1"/>
    <xf numFmtId="0" fontId="0" fillId="2" borderId="20" xfId="0" applyFill="1" applyBorder="1" applyAlignment="1">
      <alignment horizontal="center" vertical="center"/>
    </xf>
    <xf numFmtId="0" fontId="0" fillId="2" borderId="0" xfId="0" applyFill="1" applyBorder="1"/>
    <xf numFmtId="164" fontId="0" fillId="2" borderId="21" xfId="1" applyFont="1" applyFill="1" applyBorder="1"/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/>
    <xf numFmtId="164" fontId="0" fillId="2" borderId="24" xfId="1" applyFont="1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 applyAlignment="1">
      <alignment horizontal="center"/>
    </xf>
    <xf numFmtId="0" fontId="0" fillId="2" borderId="24" xfId="0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8" fillId="6" borderId="13" xfId="0" applyFont="1" applyFill="1" applyBorder="1"/>
    <xf numFmtId="0" fontId="8" fillId="6" borderId="13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7" borderId="13" xfId="0" applyFont="1" applyFill="1" applyBorder="1"/>
    <xf numFmtId="0" fontId="8" fillId="7" borderId="1" xfId="0" applyFont="1" applyFill="1" applyBorder="1"/>
    <xf numFmtId="0" fontId="0" fillId="10" borderId="0" xfId="0" applyFill="1" applyAlignment="1"/>
    <xf numFmtId="0" fontId="14" fillId="10" borderId="0" xfId="0" applyFont="1" applyFill="1" applyAlignment="1"/>
    <xf numFmtId="0" fontId="16" fillId="10" borderId="0" xfId="7" applyFont="1" applyFill="1" applyAlignment="1" applyProtection="1">
      <alignment horizontal="right" vertical="center"/>
      <protection locked="0"/>
    </xf>
    <xf numFmtId="0" fontId="16" fillId="10" borderId="0" xfId="7" applyFont="1" applyFill="1" applyAlignment="1" applyProtection="1">
      <alignment horizontal="center" vertical="center"/>
      <protection locked="0"/>
    </xf>
    <xf numFmtId="0" fontId="17" fillId="10" borderId="0" xfId="0" applyFont="1" applyFill="1" applyAlignment="1" applyProtection="1">
      <alignment horizontal="center" vertical="center"/>
      <protection locked="0"/>
    </xf>
    <xf numFmtId="0" fontId="16" fillId="10" borderId="0" xfId="7" applyFont="1" applyFill="1" applyAlignment="1" applyProtection="1">
      <alignment horizontal="left" vertical="center"/>
      <protection locked="0"/>
    </xf>
    <xf numFmtId="0" fontId="0" fillId="10" borderId="0" xfId="0" applyFill="1"/>
    <xf numFmtId="0" fontId="0" fillId="11" borderId="0" xfId="0" applyFill="1"/>
    <xf numFmtId="0" fontId="20" fillId="11" borderId="0" xfId="0" applyFont="1" applyFill="1"/>
    <xf numFmtId="0" fontId="20" fillId="11" borderId="0" xfId="0" applyFont="1" applyFill="1" applyBorder="1"/>
    <xf numFmtId="0" fontId="20" fillId="11" borderId="0" xfId="0" applyFont="1" applyFill="1" applyBorder="1" applyAlignment="1">
      <alignment vertical="center"/>
    </xf>
    <xf numFmtId="0" fontId="20" fillId="2" borderId="0" xfId="0" applyFont="1" applyFill="1" applyBorder="1"/>
    <xf numFmtId="0" fontId="20" fillId="2" borderId="0" xfId="0" applyFont="1" applyFill="1"/>
    <xf numFmtId="0" fontId="21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9" fontId="23" fillId="2" borderId="0" xfId="6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horizontal="center" vertical="center"/>
    </xf>
    <xf numFmtId="167" fontId="26" fillId="11" borderId="0" xfId="0" applyNumberFormat="1" applyFont="1" applyFill="1" applyBorder="1" applyAlignment="1">
      <alignment horizontal="center"/>
    </xf>
    <xf numFmtId="167" fontId="25" fillId="11" borderId="0" xfId="0" applyNumberFormat="1" applyFont="1" applyFill="1" applyBorder="1" applyAlignment="1">
      <alignment horizontal="center"/>
    </xf>
    <xf numFmtId="0" fontId="18" fillId="2" borderId="31" xfId="0" applyFont="1" applyFill="1" applyBorder="1" applyAlignment="1">
      <alignment horizontal="center"/>
    </xf>
    <xf numFmtId="166" fontId="13" fillId="0" borderId="8" xfId="2" applyNumberFormat="1" applyFont="1" applyBorder="1"/>
    <xf numFmtId="43" fontId="13" fillId="0" borderId="14" xfId="2" applyNumberFormat="1" applyFont="1" applyBorder="1"/>
    <xf numFmtId="0" fontId="2" fillId="4" borderId="0" xfId="0" applyFont="1" applyFill="1"/>
    <xf numFmtId="166" fontId="13" fillId="0" borderId="18" xfId="2" applyNumberFormat="1" applyFont="1" applyBorder="1"/>
    <xf numFmtId="0" fontId="9" fillId="8" borderId="32" xfId="0" applyFont="1" applyFill="1" applyBorder="1" applyAlignment="1">
      <alignment horizontal="center" vertical="center" wrapText="1"/>
    </xf>
    <xf numFmtId="0" fontId="10" fillId="8" borderId="33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7" fillId="9" borderId="35" xfId="0" applyFont="1" applyFill="1" applyBorder="1"/>
    <xf numFmtId="43" fontId="13" fillId="9" borderId="10" xfId="2" applyNumberFormat="1" applyFont="1" applyFill="1" applyBorder="1"/>
    <xf numFmtId="166" fontId="13" fillId="9" borderId="10" xfId="2" applyNumberFormat="1" applyFont="1" applyFill="1" applyBorder="1"/>
    <xf numFmtId="43" fontId="13" fillId="9" borderId="36" xfId="2" applyNumberFormat="1" applyFont="1" applyFill="1" applyBorder="1"/>
    <xf numFmtId="0" fontId="7" fillId="0" borderId="35" xfId="0" applyFont="1" applyBorder="1"/>
    <xf numFmtId="43" fontId="13" fillId="0" borderId="10" xfId="2" applyNumberFormat="1" applyFont="1" applyBorder="1"/>
    <xf numFmtId="166" fontId="13" fillId="0" borderId="10" xfId="2" applyNumberFormat="1" applyFont="1" applyBorder="1"/>
    <xf numFmtId="43" fontId="13" fillId="0" borderId="36" xfId="2" applyNumberFormat="1" applyFont="1" applyBorder="1"/>
    <xf numFmtId="0" fontId="7" fillId="0" borderId="17" xfId="0" applyFont="1" applyBorder="1"/>
    <xf numFmtId="43" fontId="13" fillId="0" borderId="18" xfId="2" applyNumberFormat="1" applyFont="1" applyBorder="1"/>
    <xf numFmtId="43" fontId="13" fillId="0" borderId="19" xfId="2" applyNumberFormat="1" applyFont="1" applyBorder="1"/>
    <xf numFmtId="0" fontId="9" fillId="8" borderId="16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center" vertical="center" wrapText="1"/>
    </xf>
    <xf numFmtId="0" fontId="7" fillId="9" borderId="16" xfId="0" applyFont="1" applyFill="1" applyBorder="1"/>
    <xf numFmtId="0" fontId="7" fillId="0" borderId="16" xfId="0" applyFont="1" applyBorder="1"/>
    <xf numFmtId="0" fontId="7" fillId="0" borderId="15" xfId="0" applyFont="1" applyBorder="1"/>
    <xf numFmtId="0" fontId="27" fillId="11" borderId="0" xfId="0" applyFont="1" applyFill="1" applyAlignment="1">
      <alignment wrapText="1"/>
    </xf>
    <xf numFmtId="0" fontId="27" fillId="11" borderId="0" xfId="8" applyFont="1" applyFill="1" applyBorder="1"/>
    <xf numFmtId="0" fontId="0" fillId="11" borderId="0" xfId="0" applyFill="1" applyAlignment="1"/>
    <xf numFmtId="0" fontId="29" fillId="10" borderId="37" xfId="8" applyFont="1" applyFill="1" applyBorder="1" applyAlignment="1">
      <alignment horizontal="left" wrapText="1"/>
    </xf>
    <xf numFmtId="0" fontId="29" fillId="10" borderId="37" xfId="8" applyFont="1" applyFill="1" applyBorder="1" applyAlignment="1">
      <alignment horizontal="center" wrapText="1"/>
    </xf>
    <xf numFmtId="0" fontId="30" fillId="0" borderId="37" xfId="8" applyFont="1" applyFill="1" applyBorder="1" applyAlignment="1">
      <alignment wrapText="1"/>
    </xf>
    <xf numFmtId="0" fontId="30" fillId="0" borderId="37" xfId="8" applyFont="1" applyBorder="1" applyAlignment="1">
      <alignment horizontal="right" vertical="center" wrapText="1"/>
    </xf>
    <xf numFmtId="0" fontId="0" fillId="11" borderId="0" xfId="0" applyFill="1" applyBorder="1"/>
    <xf numFmtId="17" fontId="30" fillId="0" borderId="37" xfId="8" applyNumberFormat="1" applyFont="1" applyBorder="1" applyAlignment="1">
      <alignment horizontal="left" wrapText="1"/>
    </xf>
    <xf numFmtId="1" fontId="30" fillId="0" borderId="37" xfId="8" applyNumberFormat="1" applyFont="1" applyBorder="1" applyAlignment="1">
      <alignment horizontal="center" wrapText="1"/>
    </xf>
    <xf numFmtId="0" fontId="32" fillId="12" borderId="43" xfId="0" applyFont="1" applyFill="1" applyBorder="1"/>
    <xf numFmtId="0" fontId="32" fillId="12" borderId="44" xfId="0" applyNumberFormat="1" applyFont="1" applyFill="1" applyBorder="1" applyAlignment="1">
      <alignment horizontal="right"/>
    </xf>
    <xf numFmtId="0" fontId="32" fillId="12" borderId="44" xfId="0" applyNumberFormat="1" applyFont="1" applyFill="1" applyBorder="1" applyAlignment="1"/>
    <xf numFmtId="2" fontId="32" fillId="12" borderId="44" xfId="0" applyNumberFormat="1" applyFont="1" applyFill="1" applyBorder="1" applyAlignment="1">
      <alignment horizontal="right"/>
    </xf>
    <xf numFmtId="2" fontId="32" fillId="12" borderId="45" xfId="0" applyNumberFormat="1" applyFont="1" applyFill="1" applyBorder="1" applyAlignment="1">
      <alignment horizontal="left"/>
    </xf>
    <xf numFmtId="0" fontId="30" fillId="13" borderId="37" xfId="8" applyFont="1" applyFill="1" applyBorder="1" applyAlignment="1">
      <alignment wrapText="1"/>
    </xf>
    <xf numFmtId="0" fontId="30" fillId="0" borderId="37" xfId="8" applyFont="1" applyBorder="1" applyAlignment="1">
      <alignment wrapText="1"/>
    </xf>
    <xf numFmtId="2" fontId="30" fillId="0" borderId="37" xfId="8" applyNumberFormat="1" applyFont="1" applyBorder="1" applyAlignment="1">
      <alignment wrapText="1"/>
    </xf>
    <xf numFmtId="0" fontId="30" fillId="14" borderId="37" xfId="8" applyFont="1" applyFill="1" applyBorder="1" applyAlignment="1">
      <alignment wrapText="1"/>
    </xf>
    <xf numFmtId="0" fontId="30" fillId="15" borderId="37" xfId="8" applyFont="1" applyFill="1" applyBorder="1" applyAlignment="1">
      <alignment wrapText="1"/>
    </xf>
    <xf numFmtId="1" fontId="30" fillId="0" borderId="37" xfId="8" applyNumberFormat="1" applyFont="1" applyBorder="1" applyAlignment="1">
      <alignment wrapText="1"/>
    </xf>
    <xf numFmtId="0" fontId="29" fillId="10" borderId="37" xfId="8" applyFont="1" applyFill="1" applyBorder="1" applyAlignment="1">
      <alignment wrapText="1"/>
    </xf>
    <xf numFmtId="1" fontId="29" fillId="10" borderId="37" xfId="8" applyNumberFormat="1" applyFont="1" applyFill="1" applyBorder="1" applyAlignment="1">
      <alignment wrapText="1"/>
    </xf>
    <xf numFmtId="0" fontId="28" fillId="11" borderId="0" xfId="8" applyFill="1" applyAlignment="1">
      <alignment wrapText="1"/>
    </xf>
    <xf numFmtId="0" fontId="28" fillId="11" borderId="0" xfId="8" applyFill="1" applyBorder="1" applyAlignment="1">
      <alignment wrapText="1"/>
    </xf>
    <xf numFmtId="0" fontId="0" fillId="11" borderId="0" xfId="0" applyFill="1" applyAlignment="1">
      <alignment wrapText="1"/>
    </xf>
    <xf numFmtId="0" fontId="34" fillId="10" borderId="46" xfId="0" applyFont="1" applyFill="1" applyBorder="1"/>
    <xf numFmtId="0" fontId="34" fillId="10" borderId="47" xfId="0" applyFont="1" applyFill="1" applyBorder="1" applyAlignment="1">
      <alignment horizontal="center"/>
    </xf>
    <xf numFmtId="0" fontId="34" fillId="10" borderId="48" xfId="0" applyFont="1" applyFill="1" applyBorder="1" applyAlignment="1">
      <alignment horizontal="center"/>
    </xf>
    <xf numFmtId="0" fontId="33" fillId="8" borderId="32" xfId="0" applyFont="1" applyFill="1" applyBorder="1" applyAlignment="1">
      <alignment horizontal="center" vertical="top" wrapText="1"/>
    </xf>
    <xf numFmtId="0" fontId="33" fillId="8" borderId="33" xfId="0" applyFont="1" applyFill="1" applyBorder="1" applyAlignment="1">
      <alignment horizontal="center" vertical="top" wrapText="1"/>
    </xf>
    <xf numFmtId="0" fontId="33" fillId="8" borderId="34" xfId="0" applyFont="1" applyFill="1" applyBorder="1" applyAlignment="1">
      <alignment horizontal="center" vertical="top" wrapText="1"/>
    </xf>
    <xf numFmtId="0" fontId="18" fillId="9" borderId="32" xfId="0" applyFont="1" applyFill="1" applyBorder="1"/>
    <xf numFmtId="0" fontId="8" fillId="9" borderId="33" xfId="0" applyFont="1" applyFill="1" applyBorder="1"/>
    <xf numFmtId="0" fontId="8" fillId="9" borderId="34" xfId="0" applyFont="1" applyFill="1" applyBorder="1"/>
    <xf numFmtId="0" fontId="18" fillId="0" borderId="32" xfId="0" applyFont="1" applyBorder="1"/>
    <xf numFmtId="0" fontId="8" fillId="0" borderId="33" xfId="0" applyFont="1" applyBorder="1"/>
    <xf numFmtId="0" fontId="8" fillId="0" borderId="34" xfId="0" applyFont="1" applyBorder="1"/>
    <xf numFmtId="0" fontId="5" fillId="2" borderId="27" xfId="0" applyFont="1" applyFill="1" applyBorder="1" applyAlignment="1">
      <alignment horizontal="center" vertical="center"/>
    </xf>
    <xf numFmtId="164" fontId="0" fillId="2" borderId="20" xfId="1" applyFont="1" applyFill="1" applyBorder="1" applyAlignment="1">
      <alignment horizontal="center" vertical="center"/>
    </xf>
    <xf numFmtId="164" fontId="0" fillId="2" borderId="22" xfId="1" applyFont="1" applyFill="1" applyBorder="1" applyAlignment="1">
      <alignment horizontal="center" vertical="center"/>
    </xf>
    <xf numFmtId="167" fontId="0" fillId="2" borderId="49" xfId="6" applyNumberFormat="1" applyFont="1" applyFill="1" applyBorder="1"/>
    <xf numFmtId="167" fontId="0" fillId="2" borderId="50" xfId="6" applyNumberFormat="1" applyFont="1" applyFill="1" applyBorder="1"/>
    <xf numFmtId="167" fontId="0" fillId="2" borderId="51" xfId="6" applyNumberFormat="1" applyFont="1" applyFill="1" applyBorder="1"/>
    <xf numFmtId="164" fontId="0" fillId="2" borderId="49" xfId="1" applyFont="1" applyFill="1" applyBorder="1"/>
    <xf numFmtId="164" fontId="0" fillId="2" borderId="50" xfId="1" applyFont="1" applyFill="1" applyBorder="1"/>
    <xf numFmtId="164" fontId="0" fillId="2" borderId="51" xfId="1" applyFont="1" applyFill="1" applyBorder="1"/>
    <xf numFmtId="0" fontId="5" fillId="2" borderId="2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43" fontId="30" fillId="0" borderId="37" xfId="2" applyFont="1" applyFill="1" applyBorder="1" applyAlignment="1">
      <alignment wrapText="1"/>
    </xf>
    <xf numFmtId="164" fontId="0" fillId="2" borderId="0" xfId="1" applyFont="1" applyFill="1" applyBorder="1" applyAlignment="1">
      <alignment horizontal="center"/>
    </xf>
    <xf numFmtId="164" fontId="0" fillId="2" borderId="21" xfId="1" applyFont="1" applyFill="1" applyBorder="1" applyAlignment="1">
      <alignment horizontal="center"/>
    </xf>
    <xf numFmtId="164" fontId="0" fillId="2" borderId="23" xfId="1" applyFont="1" applyFill="1" applyBorder="1" applyAlignment="1">
      <alignment horizontal="center" wrapText="1"/>
    </xf>
    <xf numFmtId="164" fontId="0" fillId="2" borderId="24" xfId="1" applyFont="1" applyFill="1" applyBorder="1" applyAlignment="1">
      <alignment horizontal="center" wrapText="1"/>
    </xf>
    <xf numFmtId="0" fontId="11" fillId="2" borderId="0" xfId="0" applyFont="1" applyFill="1" applyAlignment="1">
      <alignment horizont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/>
    </xf>
    <xf numFmtId="0" fontId="19" fillId="2" borderId="28" xfId="0" applyFont="1" applyFill="1" applyBorder="1" applyAlignment="1" applyProtection="1">
      <alignment horizontal="left" vertical="center"/>
      <protection locked="0"/>
    </xf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29" fillId="10" borderId="37" xfId="8" applyFont="1" applyFill="1" applyBorder="1" applyAlignment="1">
      <alignment horizontal="center" wrapText="1"/>
    </xf>
    <xf numFmtId="0" fontId="31" fillId="10" borderId="38" xfId="0" applyFont="1" applyFill="1" applyBorder="1" applyAlignment="1">
      <alignment horizontal="center" vertical="center"/>
    </xf>
    <xf numFmtId="0" fontId="31" fillId="10" borderId="39" xfId="0" applyFont="1" applyFill="1" applyBorder="1" applyAlignment="1">
      <alignment horizontal="center" vertical="center"/>
    </xf>
    <xf numFmtId="0" fontId="31" fillId="10" borderId="40" xfId="0" applyFont="1" applyFill="1" applyBorder="1" applyAlignment="1">
      <alignment horizontal="center" vertical="center"/>
    </xf>
    <xf numFmtId="0" fontId="31" fillId="10" borderId="41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horizontal="center" vertical="center"/>
    </xf>
    <xf numFmtId="0" fontId="31" fillId="10" borderId="42" xfId="0" applyFont="1" applyFill="1" applyBorder="1" applyAlignment="1">
      <alignment horizontal="center" vertical="center"/>
    </xf>
    <xf numFmtId="0" fontId="2" fillId="0" borderId="0" xfId="0" applyFont="1"/>
  </cellXfs>
  <cellStyles count="10">
    <cellStyle name="Hiperlink" xfId="7" builtinId="8"/>
    <cellStyle name="Moeda" xfId="1" builtinId="4"/>
    <cellStyle name="Normal" xfId="0" builtinId="0"/>
    <cellStyle name="Normal 2" xfId="3" xr:uid="{00000000-0005-0000-0000-000003000000}"/>
    <cellStyle name="Normál 2" xfId="8" xr:uid="{00000000-0005-0000-0000-000004000000}"/>
    <cellStyle name="Porcentagem" xfId="6" builtinId="5"/>
    <cellStyle name="Porcentagem 2" xfId="4" xr:uid="{00000000-0005-0000-0000-000006000000}"/>
    <cellStyle name="Százalék 2" xfId="9" xr:uid="{00000000-0005-0000-0000-000007000000}"/>
    <cellStyle name="Vírgula" xfId="2" builtinId="3"/>
    <cellStyle name="Vírgula 2" xfId="5" xr:uid="{00000000-0005-0000-0000-000009000000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'Dashboard 1'!$C$11:$C$16</c:f>
              <c:strCache>
                <c:ptCount val="6"/>
                <c:pt idx="0">
                  <c:v>Pontualidade</c:v>
                </c:pt>
                <c:pt idx="1">
                  <c:v>Cumprimento do prazo do projeto</c:v>
                </c:pt>
                <c:pt idx="2">
                  <c:v>Mínimo de faltas</c:v>
                </c:pt>
                <c:pt idx="3">
                  <c:v>Feedback de e-mails</c:v>
                </c:pt>
                <c:pt idx="4">
                  <c:v>Meta de clientes em carteira</c:v>
                </c:pt>
                <c:pt idx="5">
                  <c:v>Comparecimento no curso do mês</c:v>
                </c:pt>
              </c:strCache>
            </c:strRef>
          </c:cat>
          <c:val>
            <c:numRef>
              <c:f>'Dashboard 1'!$D$11:$D$16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D4E2-4335-B207-04DE90B446D0}"/>
            </c:ext>
          </c:extLst>
        </c:ser>
        <c:ser>
          <c:idx val="1"/>
          <c:order val="1"/>
          <c:invertIfNegative val="0"/>
          <c:cat>
            <c:strRef>
              <c:f>'Dashboard 1'!$C$11:$C$16</c:f>
              <c:strCache>
                <c:ptCount val="6"/>
                <c:pt idx="0">
                  <c:v>Pontualidade</c:v>
                </c:pt>
                <c:pt idx="1">
                  <c:v>Cumprimento do prazo do projeto</c:v>
                </c:pt>
                <c:pt idx="2">
                  <c:v>Mínimo de faltas</c:v>
                </c:pt>
                <c:pt idx="3">
                  <c:v>Feedback de e-mails</c:v>
                </c:pt>
                <c:pt idx="4">
                  <c:v>Meta de clientes em carteira</c:v>
                </c:pt>
                <c:pt idx="5">
                  <c:v>Comparecimento no curso do mês</c:v>
                </c:pt>
              </c:strCache>
            </c:strRef>
          </c:cat>
          <c:val>
            <c:numRef>
              <c:f>'Dashboard 1'!$E$11:$E$16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D4E2-4335-B207-04DE90B446D0}"/>
            </c:ext>
          </c:extLst>
        </c:ser>
        <c:ser>
          <c:idx val="2"/>
          <c:order val="2"/>
          <c:invertIfNegative val="0"/>
          <c:cat>
            <c:strRef>
              <c:f>'Dashboard 1'!$C$11:$C$16</c:f>
              <c:strCache>
                <c:ptCount val="6"/>
                <c:pt idx="0">
                  <c:v>Pontualidade</c:v>
                </c:pt>
                <c:pt idx="1">
                  <c:v>Cumprimento do prazo do projeto</c:v>
                </c:pt>
                <c:pt idx="2">
                  <c:v>Mínimo de faltas</c:v>
                </c:pt>
                <c:pt idx="3">
                  <c:v>Feedback de e-mails</c:v>
                </c:pt>
                <c:pt idx="4">
                  <c:v>Meta de clientes em carteira</c:v>
                </c:pt>
                <c:pt idx="5">
                  <c:v>Comparecimento no curso do mês</c:v>
                </c:pt>
              </c:strCache>
            </c:strRef>
          </c:cat>
          <c:val>
            <c:numRef>
              <c:f>'Dashboard 1'!$F$11:$F$16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D4E2-4335-B207-04DE90B44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59936"/>
        <c:axId val="187561472"/>
      </c:barChart>
      <c:catAx>
        <c:axId val="187559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187561472"/>
        <c:crosses val="autoZero"/>
        <c:auto val="1"/>
        <c:lblAlgn val="ctr"/>
        <c:lblOffset val="100"/>
        <c:noMultiLvlLbl val="0"/>
      </c:catAx>
      <c:valAx>
        <c:axId val="187561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755993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63279098457706E-2"/>
          <c:y val="1.6342945790910397E-2"/>
          <c:w val="0.84739203216708281"/>
          <c:h val="0.8452972491874520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gradFill flip="none" rotWithShape="1">
                <a:gsLst>
                  <a:gs pos="26000">
                    <a:srgbClr val="FFC000"/>
                  </a:gs>
                  <a:gs pos="82000">
                    <a:srgbClr val="C00000"/>
                  </a:gs>
                </a:gsLst>
                <a:lin ang="10800000" scaled="1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01-8858-4315-BABF-4BD51EB677A9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23000">
                    <a:srgbClr val="FFC000"/>
                  </a:gs>
                  <a:gs pos="100000">
                    <a:schemeClr val="accent3">
                      <a:lumMod val="60000"/>
                      <a:lumOff val="40000"/>
                    </a:schemeClr>
                  </a:gs>
                </a:gsLst>
                <a:lin ang="0" scaled="1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03-8858-4315-BABF-4BD51EB677A9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19000">
                    <a:schemeClr val="accent3">
                      <a:lumMod val="60000"/>
                      <a:lumOff val="40000"/>
                    </a:schemeClr>
                  </a:gs>
                  <a:gs pos="40000">
                    <a:schemeClr val="accent3">
                      <a:lumMod val="75000"/>
                    </a:schemeClr>
                  </a:gs>
                </a:gsLst>
                <a:lin ang="2700000" scaled="1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05-8858-4315-BABF-4BD51EB677A9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8858-4315-BABF-4BD51EB677A9}"/>
              </c:ext>
            </c:extLst>
          </c:dPt>
          <c:cat>
            <c:strLit>
              <c:ptCount val="4"/>
              <c:pt idx="0">
                <c:v>Red</c:v>
              </c:pt>
              <c:pt idx="1">
                <c:v>Amber</c:v>
              </c:pt>
              <c:pt idx="2">
                <c:v>Green</c:v>
              </c:pt>
              <c:pt idx="3">
                <c:v>End Gap</c:v>
              </c:pt>
            </c:strLit>
          </c:cat>
          <c:val>
            <c:numRef>
              <c:f>'Dashboard 2'!$D$16:$D$19</c:f>
              <c:numCache>
                <c:formatCode>General</c:formatCode>
                <c:ptCount val="4"/>
                <c:pt idx="0">
                  <c:v>20</c:v>
                </c:pt>
                <c:pt idx="1">
                  <c:v>40</c:v>
                </c:pt>
                <c:pt idx="2">
                  <c:v>40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58-4315-BABF-4BD51EB67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40"/>
        <c:holeSize val="90"/>
      </c:doughnutChar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8858-4315-BABF-4BD51EB677A9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accent1">
                      <a:lumMod val="50000"/>
                    </a:schemeClr>
                  </a:gs>
                  <a:gs pos="100000">
                    <a:schemeClr val="tx1"/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C-8858-4315-BABF-4BD51EB677A9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8858-4315-BABF-4BD51EB677A9}"/>
              </c:ext>
            </c:extLst>
          </c:dPt>
          <c:val>
            <c:numRef>
              <c:f>'Dashboard 2'!$H$16:$H$18</c:f>
              <c:numCache>
                <c:formatCode>General</c:formatCode>
                <c:ptCount val="3"/>
                <c:pt idx="0" formatCode="0.00">
                  <c:v>-1</c:v>
                </c:pt>
                <c:pt idx="1">
                  <c:v>2</c:v>
                </c:pt>
                <c:pt idx="2" formatCode="0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858-4315-BABF-4BD51EB67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40"/>
      </c:pieChart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monkacademy.com.br/carreira" TargetMode="External"/><Relationship Id="rId3" Type="http://schemas.openxmlformats.org/officeDocument/2006/relationships/hyperlink" Target="#PROCV2!A1"/><Relationship Id="rId7" Type="http://schemas.openxmlformats.org/officeDocument/2006/relationships/hyperlink" Target="https://instagram.com/academymonk" TargetMode="External"/><Relationship Id="rId2" Type="http://schemas.openxmlformats.org/officeDocument/2006/relationships/hyperlink" Target="#PROCV1!A1"/><Relationship Id="rId1" Type="http://schemas.openxmlformats.org/officeDocument/2006/relationships/hyperlink" Target="#'Dashboard 1'!A1"/><Relationship Id="rId6" Type="http://schemas.openxmlformats.org/officeDocument/2006/relationships/hyperlink" Target="#'EXERC&#205;CIO 2'!A1"/><Relationship Id="rId5" Type="http://schemas.openxmlformats.org/officeDocument/2006/relationships/hyperlink" Target="#'EXERC&#205;CIO 1'!A1"/><Relationship Id="rId4" Type="http://schemas.openxmlformats.org/officeDocument/2006/relationships/hyperlink" Target="#PROCV3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monkacademy.com.br/carreira" TargetMode="External"/><Relationship Id="rId3" Type="http://schemas.openxmlformats.org/officeDocument/2006/relationships/hyperlink" Target="#PROCV2!A1"/><Relationship Id="rId7" Type="http://schemas.openxmlformats.org/officeDocument/2006/relationships/hyperlink" Target="https://instagram.com/academymonk" TargetMode="External"/><Relationship Id="rId2" Type="http://schemas.openxmlformats.org/officeDocument/2006/relationships/hyperlink" Target="#PROCV1!A1"/><Relationship Id="rId1" Type="http://schemas.openxmlformats.org/officeDocument/2006/relationships/hyperlink" Target="#'Dashboard 2'!A1"/><Relationship Id="rId6" Type="http://schemas.openxmlformats.org/officeDocument/2006/relationships/hyperlink" Target="#'EXERC&#205;CIO 2'!A1"/><Relationship Id="rId5" Type="http://schemas.openxmlformats.org/officeDocument/2006/relationships/hyperlink" Target="#'EXERC&#205;CIO 1'!A1"/><Relationship Id="rId4" Type="http://schemas.openxmlformats.org/officeDocument/2006/relationships/hyperlink" Target="#PROCV3!A1"/><Relationship Id="rId9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EXERC&#205;CIO 1'!A1"/><Relationship Id="rId3" Type="http://schemas.openxmlformats.org/officeDocument/2006/relationships/chart" Target="../charts/chart2.xml"/><Relationship Id="rId7" Type="http://schemas.openxmlformats.org/officeDocument/2006/relationships/hyperlink" Target="#PROCV3!A1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hyperlink" Target="#PROCV2!A1"/><Relationship Id="rId11" Type="http://schemas.openxmlformats.org/officeDocument/2006/relationships/hyperlink" Target="https://monkacademy.com.br/carreira" TargetMode="External"/><Relationship Id="rId5" Type="http://schemas.openxmlformats.org/officeDocument/2006/relationships/hyperlink" Target="#PROCV1!A1"/><Relationship Id="rId10" Type="http://schemas.openxmlformats.org/officeDocument/2006/relationships/hyperlink" Target="https://instagram.com/academymonk" TargetMode="External"/><Relationship Id="rId4" Type="http://schemas.openxmlformats.org/officeDocument/2006/relationships/hyperlink" Target="#'Dashboard 1'!A1"/><Relationship Id="rId9" Type="http://schemas.openxmlformats.org/officeDocument/2006/relationships/hyperlink" Target="#'EXERC&#205;CIO 2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196691</xdr:colOff>
      <xdr:row>0</xdr:row>
      <xdr:rowOff>114839</xdr:rowOff>
    </xdr:from>
    <xdr:ext cx="2042290" cy="342786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96691" y="114839"/>
          <a:ext cx="2042290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pt-BR" sz="1600" b="1" cap="all" spc="0">
              <a:ln w="0">
                <a:noFill/>
              </a:ln>
              <a:solidFill>
                <a:schemeClr val="bg1"/>
              </a:solidFill>
              <a:effectLst>
                <a:reflection blurRad="6350" stA="55000" endA="300" endPos="45500" dir="5400000" sy="-100000" algn="bl" rotWithShape="0"/>
              </a:effectLst>
            </a:rPr>
            <a:t>Painel de Controle</a:t>
          </a:r>
        </a:p>
      </xdr:txBody>
    </xdr:sp>
    <xdr:clientData/>
  </xdr:oneCellAnchor>
  <xdr:twoCellAnchor>
    <xdr:from>
      <xdr:col>6</xdr:col>
      <xdr:colOff>28575</xdr:colOff>
      <xdr:row>1</xdr:row>
      <xdr:rowOff>323850</xdr:rowOff>
    </xdr:from>
    <xdr:to>
      <xdr:col>6</xdr:col>
      <xdr:colOff>1066800</xdr:colOff>
      <xdr:row>1</xdr:row>
      <xdr:rowOff>647699</xdr:rowOff>
    </xdr:to>
    <xdr:sp macro="" textlink="">
      <xdr:nvSpPr>
        <xdr:cNvPr id="3" name="Arredondar Retângulo no Mesmo Canto Later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553075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DASHBOARD</a:t>
          </a:r>
        </a:p>
      </xdr:txBody>
    </xdr:sp>
    <xdr:clientData/>
  </xdr:twoCellAnchor>
  <xdr:twoCellAnchor>
    <xdr:from>
      <xdr:col>0</xdr:col>
      <xdr:colOff>190500</xdr:colOff>
      <xdr:row>1</xdr:row>
      <xdr:rowOff>323850</xdr:rowOff>
    </xdr:from>
    <xdr:to>
      <xdr:col>1</xdr:col>
      <xdr:colOff>1028700</xdr:colOff>
      <xdr:row>1</xdr:row>
      <xdr:rowOff>647699</xdr:rowOff>
    </xdr:to>
    <xdr:sp macro="" textlink="">
      <xdr:nvSpPr>
        <xdr:cNvPr id="4" name="Arredondar Retângulo no Mesmo Canto Later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90500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PROCV 1</a:t>
          </a:r>
        </a:p>
      </xdr:txBody>
    </xdr:sp>
    <xdr:clientData/>
  </xdr:twoCellAnchor>
  <xdr:twoCellAnchor>
    <xdr:from>
      <xdr:col>1</xdr:col>
      <xdr:colOff>1062038</xdr:colOff>
      <xdr:row>1</xdr:row>
      <xdr:rowOff>323850</xdr:rowOff>
    </xdr:from>
    <xdr:to>
      <xdr:col>2</xdr:col>
      <xdr:colOff>528638</xdr:colOff>
      <xdr:row>1</xdr:row>
      <xdr:rowOff>647699</xdr:rowOff>
    </xdr:to>
    <xdr:sp macro="" textlink="">
      <xdr:nvSpPr>
        <xdr:cNvPr id="5" name="Arredondar Retângulo no Mesmo Canto Later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262063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PROCV 2</a:t>
          </a:r>
        </a:p>
      </xdr:txBody>
    </xdr:sp>
    <xdr:clientData/>
  </xdr:twoCellAnchor>
  <xdr:twoCellAnchor>
    <xdr:from>
      <xdr:col>2</xdr:col>
      <xdr:colOff>561976</xdr:colOff>
      <xdr:row>1</xdr:row>
      <xdr:rowOff>323850</xdr:rowOff>
    </xdr:from>
    <xdr:to>
      <xdr:col>3</xdr:col>
      <xdr:colOff>695326</xdr:colOff>
      <xdr:row>1</xdr:row>
      <xdr:rowOff>647699</xdr:rowOff>
    </xdr:to>
    <xdr:sp macro="" textlink="">
      <xdr:nvSpPr>
        <xdr:cNvPr id="6" name="Arredondar Retângulo no Mesmo Canto Later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333626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PROCV 3</a:t>
          </a:r>
        </a:p>
      </xdr:txBody>
    </xdr:sp>
    <xdr:clientData/>
  </xdr:twoCellAnchor>
  <xdr:twoCellAnchor>
    <xdr:from>
      <xdr:col>3</xdr:col>
      <xdr:colOff>728664</xdr:colOff>
      <xdr:row>1</xdr:row>
      <xdr:rowOff>323850</xdr:rowOff>
    </xdr:from>
    <xdr:to>
      <xdr:col>4</xdr:col>
      <xdr:colOff>633414</xdr:colOff>
      <xdr:row>1</xdr:row>
      <xdr:rowOff>647699</xdr:rowOff>
    </xdr:to>
    <xdr:sp macro="" textlink="">
      <xdr:nvSpPr>
        <xdr:cNvPr id="7" name="Arredondar Retângulo no Mesmo Canto Later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3405189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Exercício</a:t>
          </a:r>
          <a:r>
            <a:rPr lang="pt-BR" sz="900" baseline="0"/>
            <a:t> 1</a:t>
          </a:r>
          <a:endParaRPr lang="pt-BR" sz="900"/>
        </a:p>
      </xdr:txBody>
    </xdr:sp>
    <xdr:clientData/>
  </xdr:twoCellAnchor>
  <xdr:twoCellAnchor>
    <xdr:from>
      <xdr:col>4</xdr:col>
      <xdr:colOff>666750</xdr:colOff>
      <xdr:row>1</xdr:row>
      <xdr:rowOff>323850</xdr:rowOff>
    </xdr:from>
    <xdr:to>
      <xdr:col>5</xdr:col>
      <xdr:colOff>895350</xdr:colOff>
      <xdr:row>1</xdr:row>
      <xdr:rowOff>647699</xdr:rowOff>
    </xdr:to>
    <xdr:sp macro="" textlink="">
      <xdr:nvSpPr>
        <xdr:cNvPr id="8" name="Arredondar Retângulo no Mesmo Canto Later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4476750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Exercício</a:t>
          </a:r>
          <a:r>
            <a:rPr lang="pt-BR" sz="900" baseline="0"/>
            <a:t> 2</a:t>
          </a:r>
          <a:endParaRPr lang="pt-BR" sz="900"/>
        </a:p>
      </xdr:txBody>
    </xdr:sp>
    <xdr:clientData/>
  </xdr:twoCellAnchor>
  <xdr:twoCellAnchor>
    <xdr:from>
      <xdr:col>7</xdr:col>
      <xdr:colOff>1257300</xdr:colOff>
      <xdr:row>1</xdr:row>
      <xdr:rowOff>323850</xdr:rowOff>
    </xdr:from>
    <xdr:to>
      <xdr:col>9</xdr:col>
      <xdr:colOff>152400</xdr:colOff>
      <xdr:row>1</xdr:row>
      <xdr:rowOff>647699</xdr:rowOff>
    </xdr:to>
    <xdr:sp macro="" textlink="">
      <xdr:nvSpPr>
        <xdr:cNvPr id="9" name="Arredondar Retângulo no Mesmo Canto Later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8029575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Prof.</a:t>
          </a:r>
          <a:r>
            <a:rPr lang="pt-BR" sz="900" baseline="0"/>
            <a:t> Santiago</a:t>
          </a:r>
          <a:endParaRPr lang="pt-BR" sz="900"/>
        </a:p>
      </xdr:txBody>
    </xdr:sp>
    <xdr:clientData/>
  </xdr:twoCellAnchor>
  <xdr:twoCellAnchor>
    <xdr:from>
      <xdr:col>9</xdr:col>
      <xdr:colOff>209550</xdr:colOff>
      <xdr:row>1</xdr:row>
      <xdr:rowOff>323850</xdr:rowOff>
    </xdr:from>
    <xdr:to>
      <xdr:col>11</xdr:col>
      <xdr:colOff>38100</xdr:colOff>
      <xdr:row>1</xdr:row>
      <xdr:rowOff>647699</xdr:rowOff>
    </xdr:to>
    <xdr:sp macro="" textlink="">
      <xdr:nvSpPr>
        <xdr:cNvPr id="10" name="Arredondar Retângulo no Mesmo Canto Lateral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9124950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Carreira + Excel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196691</xdr:colOff>
      <xdr:row>0</xdr:row>
      <xdr:rowOff>114839</xdr:rowOff>
    </xdr:from>
    <xdr:ext cx="2042290" cy="342786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96691" y="114839"/>
          <a:ext cx="2042290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pt-BR" sz="1600" b="1" cap="all" spc="0">
              <a:ln w="0">
                <a:noFill/>
              </a:ln>
              <a:solidFill>
                <a:schemeClr val="bg1"/>
              </a:solidFill>
              <a:effectLst>
                <a:reflection blurRad="6350" stA="55000" endA="300" endPos="45500" dir="5400000" sy="-100000" algn="bl" rotWithShape="0"/>
              </a:effectLst>
            </a:rPr>
            <a:t>Painel de Controle</a:t>
          </a:r>
        </a:p>
      </xdr:txBody>
    </xdr:sp>
    <xdr:clientData/>
  </xdr:oneCellAnchor>
  <xdr:twoCellAnchor>
    <xdr:from>
      <xdr:col>0</xdr:col>
      <xdr:colOff>190500</xdr:colOff>
      <xdr:row>6</xdr:row>
      <xdr:rowOff>38101</xdr:rowOff>
    </xdr:from>
    <xdr:to>
      <xdr:col>7</xdr:col>
      <xdr:colOff>0</xdr:colOff>
      <xdr:row>18</xdr:row>
      <xdr:rowOff>9525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90500" y="1724026"/>
          <a:ext cx="3162300" cy="1647824"/>
        </a:xfrm>
        <a:prstGeom prst="rect">
          <a:avLst/>
        </a:prstGeom>
        <a:noFill/>
        <a:ln w="3175">
          <a:solidFill>
            <a:schemeClr val="bg1">
              <a:lumMod val="85000"/>
            </a:schemeClr>
          </a:solidFill>
        </a:ln>
        <a:effectLst>
          <a:glow rad="101600">
            <a:schemeClr val="bg1">
              <a:lumMod val="95000"/>
              <a:alpha val="6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190499</xdr:colOff>
      <xdr:row>5</xdr:row>
      <xdr:rowOff>9524</xdr:rowOff>
    </xdr:from>
    <xdr:to>
      <xdr:col>7</xdr:col>
      <xdr:colOff>0</xdr:colOff>
      <xdr:row>6</xdr:row>
      <xdr:rowOff>9524</xdr:rowOff>
    </xdr:to>
    <xdr:sp macro="" textlink="">
      <xdr:nvSpPr>
        <xdr:cNvPr id="6" name="Arredondar Retângulo em um Canto Ún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90499" y="1457324"/>
          <a:ext cx="3162301" cy="238125"/>
        </a:xfrm>
        <a:prstGeom prst="round1Rect">
          <a:avLst/>
        </a:prstGeom>
        <a:solidFill>
          <a:srgbClr val="00B0F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pt-BR" sz="1100" b="1" baseline="0"/>
            <a:t>Desempenho do Funcionário</a:t>
          </a:r>
        </a:p>
      </xdr:txBody>
    </xdr:sp>
    <xdr:clientData/>
  </xdr:twoCellAnchor>
  <xdr:twoCellAnchor>
    <xdr:from>
      <xdr:col>10</xdr:col>
      <xdr:colOff>1162050</xdr:colOff>
      <xdr:row>1</xdr:row>
      <xdr:rowOff>95250</xdr:rowOff>
    </xdr:from>
    <xdr:to>
      <xdr:col>13</xdr:col>
      <xdr:colOff>323850</xdr:colOff>
      <xdr:row>1</xdr:row>
      <xdr:rowOff>419099</xdr:rowOff>
    </xdr:to>
    <xdr:sp macro="" textlink="">
      <xdr:nvSpPr>
        <xdr:cNvPr id="9" name="Arredondar Retângulo no Mesmo Canto Later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5572125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Dashboard 2</a:t>
          </a:r>
        </a:p>
      </xdr:txBody>
    </xdr:sp>
    <xdr:clientData/>
  </xdr:twoCellAnchor>
  <xdr:twoCellAnchor>
    <xdr:from>
      <xdr:col>1</xdr:col>
      <xdr:colOff>9525</xdr:colOff>
      <xdr:row>1</xdr:row>
      <xdr:rowOff>95250</xdr:rowOff>
    </xdr:from>
    <xdr:to>
      <xdr:col>3</xdr:col>
      <xdr:colOff>57150</xdr:colOff>
      <xdr:row>1</xdr:row>
      <xdr:rowOff>419099</xdr:rowOff>
    </xdr:to>
    <xdr:sp macro="" textlink="">
      <xdr:nvSpPr>
        <xdr:cNvPr id="10" name="Arredondar Retângulo no Mesmo Canto Lateral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209550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PROCV 1</a:t>
          </a:r>
        </a:p>
      </xdr:txBody>
    </xdr:sp>
    <xdr:clientData/>
  </xdr:twoCellAnchor>
  <xdr:twoCellAnchor>
    <xdr:from>
      <xdr:col>3</xdr:col>
      <xdr:colOff>90488</xdr:colOff>
      <xdr:row>1</xdr:row>
      <xdr:rowOff>95250</xdr:rowOff>
    </xdr:from>
    <xdr:to>
      <xdr:col>3</xdr:col>
      <xdr:colOff>1128713</xdr:colOff>
      <xdr:row>1</xdr:row>
      <xdr:rowOff>419099</xdr:rowOff>
    </xdr:to>
    <xdr:sp macro="" textlink="">
      <xdr:nvSpPr>
        <xdr:cNvPr id="11" name="Arredondar Retângulo no Mesmo Canto Lateral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1281113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PROCV 2</a:t>
          </a:r>
        </a:p>
      </xdr:txBody>
    </xdr:sp>
    <xdr:clientData/>
  </xdr:twoCellAnchor>
  <xdr:twoCellAnchor>
    <xdr:from>
      <xdr:col>4</xdr:col>
      <xdr:colOff>28576</xdr:colOff>
      <xdr:row>1</xdr:row>
      <xdr:rowOff>95250</xdr:rowOff>
    </xdr:from>
    <xdr:to>
      <xdr:col>7</xdr:col>
      <xdr:colOff>38101</xdr:colOff>
      <xdr:row>1</xdr:row>
      <xdr:rowOff>419099</xdr:rowOff>
    </xdr:to>
    <xdr:sp macro="" textlink="">
      <xdr:nvSpPr>
        <xdr:cNvPr id="12" name="Arredondar Retângulo no Mesmo Canto Lateral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2352676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PROCV 3</a:t>
          </a:r>
        </a:p>
      </xdr:txBody>
    </xdr:sp>
    <xdr:clientData/>
  </xdr:twoCellAnchor>
  <xdr:twoCellAnchor>
    <xdr:from>
      <xdr:col>7</xdr:col>
      <xdr:colOff>71439</xdr:colOff>
      <xdr:row>1</xdr:row>
      <xdr:rowOff>95250</xdr:rowOff>
    </xdr:from>
    <xdr:to>
      <xdr:col>10</xdr:col>
      <xdr:colOff>52389</xdr:colOff>
      <xdr:row>1</xdr:row>
      <xdr:rowOff>419099</xdr:rowOff>
    </xdr:to>
    <xdr:sp macro="" textlink="">
      <xdr:nvSpPr>
        <xdr:cNvPr id="13" name="Arredondar Retângulo no Mesmo Canto Lateral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3424239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Exercício</a:t>
          </a:r>
          <a:r>
            <a:rPr lang="pt-BR" sz="900" baseline="0"/>
            <a:t> 1</a:t>
          </a:r>
          <a:endParaRPr lang="pt-BR" sz="900"/>
        </a:p>
      </xdr:txBody>
    </xdr:sp>
    <xdr:clientData/>
  </xdr:twoCellAnchor>
  <xdr:twoCellAnchor>
    <xdr:from>
      <xdr:col>10</xdr:col>
      <xdr:colOff>85725</xdr:colOff>
      <xdr:row>1</xdr:row>
      <xdr:rowOff>95250</xdr:rowOff>
    </xdr:from>
    <xdr:to>
      <xdr:col>10</xdr:col>
      <xdr:colOff>1123950</xdr:colOff>
      <xdr:row>1</xdr:row>
      <xdr:rowOff>419099</xdr:rowOff>
    </xdr:to>
    <xdr:sp macro="" textlink="">
      <xdr:nvSpPr>
        <xdr:cNvPr id="14" name="Arredondar Retângulo no Mesmo Canto Lateral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4495800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Exercício</a:t>
          </a:r>
          <a:r>
            <a:rPr lang="pt-BR" sz="900" baseline="0"/>
            <a:t> 2</a:t>
          </a:r>
          <a:endParaRPr lang="pt-BR" sz="900"/>
        </a:p>
      </xdr:txBody>
    </xdr:sp>
    <xdr:clientData/>
  </xdr:twoCellAnchor>
  <xdr:twoCellAnchor>
    <xdr:from>
      <xdr:col>18</xdr:col>
      <xdr:colOff>304800</xdr:colOff>
      <xdr:row>1</xdr:row>
      <xdr:rowOff>95250</xdr:rowOff>
    </xdr:from>
    <xdr:to>
      <xdr:col>20</xdr:col>
      <xdr:colOff>123825</xdr:colOff>
      <xdr:row>1</xdr:row>
      <xdr:rowOff>419099</xdr:rowOff>
    </xdr:to>
    <xdr:sp macro="" textlink="">
      <xdr:nvSpPr>
        <xdr:cNvPr id="15" name="Arredondar Retângulo no Mesmo Canto Lateral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8048625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Prof. Santiago</a:t>
          </a:r>
        </a:p>
      </xdr:txBody>
    </xdr:sp>
    <xdr:clientData/>
  </xdr:twoCellAnchor>
  <xdr:twoCellAnchor>
    <xdr:from>
      <xdr:col>20</xdr:col>
      <xdr:colOff>180975</xdr:colOff>
      <xdr:row>1</xdr:row>
      <xdr:rowOff>95250</xdr:rowOff>
    </xdr:from>
    <xdr:to>
      <xdr:col>22</xdr:col>
      <xdr:colOff>0</xdr:colOff>
      <xdr:row>1</xdr:row>
      <xdr:rowOff>419099</xdr:rowOff>
    </xdr:to>
    <xdr:sp macro="" textlink="">
      <xdr:nvSpPr>
        <xdr:cNvPr id="16" name="Arredondar Retângulo no Mesmo Canto Lateral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9144000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Carreira + Excel</a:t>
          </a:r>
        </a:p>
      </xdr:txBody>
    </xdr:sp>
    <xdr:clientData/>
  </xdr:twoCellAnchor>
  <xdr:twoCellAnchor>
    <xdr:from>
      <xdr:col>9</xdr:col>
      <xdr:colOff>171450</xdr:colOff>
      <xdr:row>3</xdr:row>
      <xdr:rowOff>28575</xdr:rowOff>
    </xdr:from>
    <xdr:to>
      <xdr:col>20</xdr:col>
      <xdr:colOff>142875</xdr:colOff>
      <xdr:row>18</xdr:row>
      <xdr:rowOff>28575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723900</xdr:colOff>
      <xdr:row>7</xdr:row>
      <xdr:rowOff>152400</xdr:rowOff>
    </xdr:from>
    <xdr:to>
      <xdr:col>15</xdr:col>
      <xdr:colOff>308546</xdr:colOff>
      <xdr:row>23</xdr:row>
      <xdr:rowOff>114298</xdr:rowOff>
    </xdr:to>
    <xdr:pic>
      <xdr:nvPicPr>
        <xdr:cNvPr id="21" name="Picture 8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703" b="98233" l="2326" r="98309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133475"/>
          <a:ext cx="2480246" cy="2552698"/>
        </a:xfrm>
        <a:prstGeom prst="rect">
          <a:avLst/>
        </a:prstGeom>
        <a:noFill/>
        <a:ln>
          <a:noFill/>
        </a:ln>
        <a:effectLst>
          <a:outerShdw blurRad="107950" dist="12700" dir="5400000" algn="ctr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</xdr:row>
      <xdr:rowOff>9525</xdr:rowOff>
    </xdr:from>
    <xdr:to>
      <xdr:col>4</xdr:col>
      <xdr:colOff>685800</xdr:colOff>
      <xdr:row>13</xdr:row>
      <xdr:rowOff>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95275" y="419100"/>
          <a:ext cx="2686050" cy="1876425"/>
        </a:xfrm>
        <a:prstGeom prst="rect">
          <a:avLst/>
        </a:prstGeom>
        <a:noFill/>
        <a:ln w="3175"/>
        <a:effectLst>
          <a:outerShdw blurRad="50800" dist="38100" dir="2700000" algn="tl" rotWithShape="0">
            <a:prstClr val="black">
              <a:alpha val="78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11</xdr:col>
      <xdr:colOff>742951</xdr:colOff>
      <xdr:row>8</xdr:row>
      <xdr:rowOff>142877</xdr:rowOff>
    </xdr:from>
    <xdr:to>
      <xdr:col>11</xdr:col>
      <xdr:colOff>742951</xdr:colOff>
      <xdr:row>21</xdr:row>
      <xdr:rowOff>133350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703" b="98233" l="2326" r="98309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6" y="1495427"/>
          <a:ext cx="2480246" cy="2552698"/>
        </a:xfrm>
        <a:prstGeom prst="rect">
          <a:avLst/>
        </a:prstGeom>
        <a:noFill/>
        <a:ln>
          <a:noFill/>
        </a:ln>
        <a:effectLst>
          <a:outerShdw blurRad="107950" dist="12700" dir="5400000" algn="ctr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445694</xdr:colOff>
      <xdr:row>9</xdr:row>
      <xdr:rowOff>44036</xdr:rowOff>
    </xdr:from>
    <xdr:to>
      <xdr:col>17</xdr:col>
      <xdr:colOff>113969</xdr:colOff>
      <xdr:row>24</xdr:row>
      <xdr:rowOff>12761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209550</xdr:colOff>
      <xdr:row>16</xdr:row>
      <xdr:rowOff>114300</xdr:rowOff>
    </xdr:from>
    <xdr:to>
      <xdr:col>12</xdr:col>
      <xdr:colOff>666750</xdr:colOff>
      <xdr:row>17</xdr:row>
      <xdr:rowOff>152400</xdr:rowOff>
    </xdr:to>
    <xdr:sp macro="" textlink="">
      <xdr:nvSpPr>
        <xdr:cNvPr id="5" name="Rectangle 11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6753225" y="3038475"/>
          <a:ext cx="457200" cy="23812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altLang="hu-HU" sz="1000" b="1" cap="none" spc="0">
              <a:ln w="0">
                <a:noFill/>
              </a:ln>
              <a:solidFill>
                <a:schemeClr val="bg1"/>
              </a:solidFill>
              <a:effectLst>
                <a:glow rad="101600">
                  <a:schemeClr val="tx1">
                    <a:lumMod val="95000"/>
                    <a:lumOff val="5000"/>
                    <a:alpha val="6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</a:rPr>
            <a:t>0</a:t>
          </a:r>
        </a:p>
      </xdr:txBody>
    </xdr:sp>
    <xdr:clientData/>
  </xdr:twoCellAnchor>
  <xdr:twoCellAnchor>
    <xdr:from>
      <xdr:col>12</xdr:col>
      <xdr:colOff>123825</xdr:colOff>
      <xdr:row>14</xdr:row>
      <xdr:rowOff>180975</xdr:rowOff>
    </xdr:from>
    <xdr:to>
      <xdr:col>12</xdr:col>
      <xdr:colOff>581025</xdr:colOff>
      <xdr:row>16</xdr:row>
      <xdr:rowOff>19050</xdr:rowOff>
    </xdr:to>
    <xdr:sp macro="" textlink="">
      <xdr:nvSpPr>
        <xdr:cNvPr id="6" name="Rectangle 11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rrowheads="1"/>
        </xdr:cNvSpPr>
      </xdr:nvSpPr>
      <xdr:spPr bwMode="auto">
        <a:xfrm>
          <a:off x="6667500" y="2705100"/>
          <a:ext cx="457200" cy="23812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altLang="hu-HU" sz="1000" b="1" cap="none" spc="0">
              <a:ln w="0">
                <a:noFill/>
              </a:ln>
              <a:solidFill>
                <a:schemeClr val="bg1"/>
              </a:solidFill>
              <a:effectLst>
                <a:glow rad="101600">
                  <a:schemeClr val="tx1">
                    <a:lumMod val="95000"/>
                    <a:lumOff val="5000"/>
                    <a:alpha val="6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</a:rPr>
            <a:t>10</a:t>
          </a:r>
        </a:p>
      </xdr:txBody>
    </xdr:sp>
    <xdr:clientData/>
  </xdr:twoCellAnchor>
  <xdr:twoCellAnchor>
    <xdr:from>
      <xdr:col>13</xdr:col>
      <xdr:colOff>76200</xdr:colOff>
      <xdr:row>10</xdr:row>
      <xdr:rowOff>47625</xdr:rowOff>
    </xdr:from>
    <xdr:to>
      <xdr:col>14</xdr:col>
      <xdr:colOff>9525</xdr:colOff>
      <xdr:row>11</xdr:row>
      <xdr:rowOff>104775</xdr:rowOff>
    </xdr:to>
    <xdr:sp macro="" textlink="">
      <xdr:nvSpPr>
        <xdr:cNvPr id="7" name="Rectangle 11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Arrowheads="1"/>
        </xdr:cNvSpPr>
      </xdr:nvSpPr>
      <xdr:spPr bwMode="auto">
        <a:xfrm>
          <a:off x="7410450" y="1514475"/>
          <a:ext cx="571500" cy="21907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altLang="hu-HU" sz="1000" b="1" cap="none" spc="0">
              <a:ln w="0">
                <a:noFill/>
              </a:ln>
              <a:solidFill>
                <a:schemeClr val="bg1"/>
              </a:solidFill>
              <a:effectLst>
                <a:glow rad="101600">
                  <a:schemeClr val="tx1">
                    <a:lumMod val="95000"/>
                    <a:lumOff val="5000"/>
                    <a:alpha val="6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</a:rPr>
            <a:t>50</a:t>
          </a:r>
        </a:p>
      </xdr:txBody>
    </xdr:sp>
    <xdr:clientData/>
  </xdr:twoCellAnchor>
  <xdr:twoCellAnchor>
    <xdr:from>
      <xdr:col>14</xdr:col>
      <xdr:colOff>247650</xdr:colOff>
      <xdr:row>16</xdr:row>
      <xdr:rowOff>142875</xdr:rowOff>
    </xdr:from>
    <xdr:to>
      <xdr:col>15</xdr:col>
      <xdr:colOff>142875</xdr:colOff>
      <xdr:row>17</xdr:row>
      <xdr:rowOff>180975</xdr:rowOff>
    </xdr:to>
    <xdr:sp macro="" textlink="">
      <xdr:nvSpPr>
        <xdr:cNvPr id="8" name="Rectangle 11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>
          <a:off x="8220075" y="3067050"/>
          <a:ext cx="600075" cy="23812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altLang="hu-HU" sz="1000" b="1" cap="none" spc="0">
              <a:ln w="0">
                <a:noFill/>
              </a:ln>
              <a:solidFill>
                <a:schemeClr val="bg1"/>
              </a:solidFill>
              <a:effectLst>
                <a:glow rad="101600">
                  <a:schemeClr val="tx1">
                    <a:lumMod val="95000"/>
                    <a:lumOff val="5000"/>
                    <a:alpha val="6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</a:rPr>
            <a:t>100</a:t>
          </a:r>
        </a:p>
      </xdr:txBody>
    </xdr:sp>
    <xdr:clientData/>
  </xdr:twoCellAnchor>
  <xdr:twoCellAnchor>
    <xdr:from>
      <xdr:col>12</xdr:col>
      <xdr:colOff>161925</xdr:colOff>
      <xdr:row>13</xdr:row>
      <xdr:rowOff>95250</xdr:rowOff>
    </xdr:from>
    <xdr:to>
      <xdr:col>12</xdr:col>
      <xdr:colOff>619125</xdr:colOff>
      <xdr:row>14</xdr:row>
      <xdr:rowOff>104775</xdr:rowOff>
    </xdr:to>
    <xdr:sp macro="" textlink="">
      <xdr:nvSpPr>
        <xdr:cNvPr id="9" name="Rectangle 1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Arrowheads="1"/>
        </xdr:cNvSpPr>
      </xdr:nvSpPr>
      <xdr:spPr bwMode="auto">
        <a:xfrm>
          <a:off x="6705600" y="2390775"/>
          <a:ext cx="457200" cy="23812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altLang="hu-HU" sz="1000" b="1" cap="none" spc="0">
              <a:ln w="0">
                <a:noFill/>
              </a:ln>
              <a:solidFill>
                <a:schemeClr val="bg1"/>
              </a:solidFill>
              <a:effectLst>
                <a:glow rad="101600">
                  <a:schemeClr val="tx1">
                    <a:lumMod val="95000"/>
                    <a:lumOff val="5000"/>
                    <a:alpha val="6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</a:rPr>
            <a:t>20</a:t>
          </a:r>
        </a:p>
      </xdr:txBody>
    </xdr:sp>
    <xdr:clientData/>
  </xdr:twoCellAnchor>
  <xdr:twoCellAnchor>
    <xdr:from>
      <xdr:col>12</xdr:col>
      <xdr:colOff>504826</xdr:colOff>
      <xdr:row>10</xdr:row>
      <xdr:rowOff>123827</xdr:rowOff>
    </xdr:from>
    <xdr:to>
      <xdr:col>13</xdr:col>
      <xdr:colOff>171451</xdr:colOff>
      <xdr:row>11</xdr:row>
      <xdr:rowOff>180977</xdr:rowOff>
    </xdr:to>
    <xdr:sp macro="" textlink="">
      <xdr:nvSpPr>
        <xdr:cNvPr id="10" name="Rectangle 115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Arrowheads="1"/>
        </xdr:cNvSpPr>
      </xdr:nvSpPr>
      <xdr:spPr bwMode="auto">
        <a:xfrm>
          <a:off x="7048501" y="1857377"/>
          <a:ext cx="457200" cy="23812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altLang="hu-HU" sz="1000" b="1" cap="none" spc="0">
              <a:ln w="0">
                <a:noFill/>
              </a:ln>
              <a:solidFill>
                <a:schemeClr val="bg1"/>
              </a:solidFill>
              <a:effectLst>
                <a:glow rad="101600">
                  <a:schemeClr val="tx1">
                    <a:lumMod val="95000"/>
                    <a:lumOff val="5000"/>
                    <a:alpha val="6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</a:rPr>
            <a:t>40</a:t>
          </a:r>
        </a:p>
      </xdr:txBody>
    </xdr:sp>
    <xdr:clientData/>
  </xdr:twoCellAnchor>
  <xdr:twoCellAnchor>
    <xdr:from>
      <xdr:col>13</xdr:col>
      <xdr:colOff>485775</xdr:colOff>
      <xdr:row>10</xdr:row>
      <xdr:rowOff>85725</xdr:rowOff>
    </xdr:from>
    <xdr:to>
      <xdr:col>14</xdr:col>
      <xdr:colOff>419100</xdr:colOff>
      <xdr:row>11</xdr:row>
      <xdr:rowOff>142875</xdr:rowOff>
    </xdr:to>
    <xdr:sp macro="" textlink="">
      <xdr:nvSpPr>
        <xdr:cNvPr id="11" name="Rectangle 115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7820025" y="1819275"/>
          <a:ext cx="571500" cy="23812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altLang="hu-HU" sz="1000" b="1" cap="none" spc="0">
              <a:ln w="0">
                <a:noFill/>
              </a:ln>
              <a:solidFill>
                <a:schemeClr val="bg1"/>
              </a:solidFill>
              <a:effectLst>
                <a:glow rad="101600">
                  <a:schemeClr val="tx1">
                    <a:lumMod val="95000"/>
                    <a:lumOff val="5000"/>
                    <a:alpha val="6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</a:rPr>
            <a:t>60</a:t>
          </a:r>
        </a:p>
      </xdr:txBody>
    </xdr:sp>
    <xdr:clientData/>
  </xdr:twoCellAnchor>
  <xdr:twoCellAnchor>
    <xdr:from>
      <xdr:col>14</xdr:col>
      <xdr:colOff>180975</xdr:colOff>
      <xdr:row>11</xdr:row>
      <xdr:rowOff>161925</xdr:rowOff>
    </xdr:from>
    <xdr:to>
      <xdr:col>15</xdr:col>
      <xdr:colOff>76200</xdr:colOff>
      <xdr:row>13</xdr:row>
      <xdr:rowOff>19050</xdr:rowOff>
    </xdr:to>
    <xdr:sp macro="" textlink="">
      <xdr:nvSpPr>
        <xdr:cNvPr id="12" name="Rectangle 115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Arrowheads="1"/>
        </xdr:cNvSpPr>
      </xdr:nvSpPr>
      <xdr:spPr bwMode="auto">
        <a:xfrm>
          <a:off x="8153400" y="2076450"/>
          <a:ext cx="600075" cy="23812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altLang="hu-HU" sz="1000" b="1" cap="none" spc="0">
              <a:ln w="0">
                <a:noFill/>
              </a:ln>
              <a:solidFill>
                <a:schemeClr val="bg1"/>
              </a:solidFill>
              <a:effectLst>
                <a:glow rad="101600">
                  <a:schemeClr val="tx1">
                    <a:lumMod val="95000"/>
                    <a:lumOff val="5000"/>
                    <a:alpha val="6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</a:rPr>
            <a:t>70</a:t>
          </a:r>
        </a:p>
      </xdr:txBody>
    </xdr:sp>
    <xdr:clientData/>
  </xdr:twoCellAnchor>
  <xdr:twoCellAnchor>
    <xdr:from>
      <xdr:col>14</xdr:col>
      <xdr:colOff>323850</xdr:colOff>
      <xdr:row>13</xdr:row>
      <xdr:rowOff>76200</xdr:rowOff>
    </xdr:from>
    <xdr:to>
      <xdr:col>15</xdr:col>
      <xdr:colOff>219075</xdr:colOff>
      <xdr:row>14</xdr:row>
      <xdr:rowOff>85725</xdr:rowOff>
    </xdr:to>
    <xdr:sp macro="" textlink="">
      <xdr:nvSpPr>
        <xdr:cNvPr id="13" name="Rectangle 115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Arrowheads="1"/>
        </xdr:cNvSpPr>
      </xdr:nvSpPr>
      <xdr:spPr bwMode="auto">
        <a:xfrm>
          <a:off x="8296275" y="2371725"/>
          <a:ext cx="600075" cy="23812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altLang="hu-HU" sz="1000" b="1" cap="none" spc="0">
              <a:ln w="0">
                <a:noFill/>
              </a:ln>
              <a:solidFill>
                <a:schemeClr val="bg1"/>
              </a:solidFill>
              <a:effectLst>
                <a:glow rad="101600">
                  <a:schemeClr val="tx1">
                    <a:lumMod val="95000"/>
                    <a:lumOff val="5000"/>
                    <a:alpha val="6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</a:rPr>
            <a:t>80</a:t>
          </a:r>
        </a:p>
      </xdr:txBody>
    </xdr:sp>
    <xdr:clientData/>
  </xdr:twoCellAnchor>
  <xdr:twoCellAnchor>
    <xdr:from>
      <xdr:col>14</xdr:col>
      <xdr:colOff>371475</xdr:colOff>
      <xdr:row>14</xdr:row>
      <xdr:rowOff>190500</xdr:rowOff>
    </xdr:from>
    <xdr:to>
      <xdr:col>15</xdr:col>
      <xdr:colOff>266700</xdr:colOff>
      <xdr:row>16</xdr:row>
      <xdr:rowOff>28575</xdr:rowOff>
    </xdr:to>
    <xdr:sp macro="" textlink="">
      <xdr:nvSpPr>
        <xdr:cNvPr id="14" name="Rectangle 115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Arrowheads="1"/>
        </xdr:cNvSpPr>
      </xdr:nvSpPr>
      <xdr:spPr bwMode="auto">
        <a:xfrm>
          <a:off x="8343900" y="2714625"/>
          <a:ext cx="600075" cy="23812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altLang="hu-HU" sz="1000" b="1" cap="none" spc="0">
              <a:ln w="0">
                <a:noFill/>
              </a:ln>
              <a:solidFill>
                <a:schemeClr val="bg1"/>
              </a:solidFill>
              <a:effectLst>
                <a:glow rad="101600">
                  <a:schemeClr val="tx1">
                    <a:lumMod val="95000"/>
                    <a:lumOff val="5000"/>
                    <a:alpha val="6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</a:rPr>
            <a:t>90</a:t>
          </a:r>
        </a:p>
      </xdr:txBody>
    </xdr:sp>
    <xdr:clientData/>
  </xdr:twoCellAnchor>
  <xdr:twoCellAnchor>
    <xdr:from>
      <xdr:col>6</xdr:col>
      <xdr:colOff>0</xdr:colOff>
      <xdr:row>3</xdr:row>
      <xdr:rowOff>9525</xdr:rowOff>
    </xdr:from>
    <xdr:to>
      <xdr:col>8</xdr:col>
      <xdr:colOff>0</xdr:colOff>
      <xdr:row>8</xdr:row>
      <xdr:rowOff>9525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3124200" y="419100"/>
          <a:ext cx="2486025" cy="942975"/>
        </a:xfrm>
        <a:prstGeom prst="rect">
          <a:avLst/>
        </a:prstGeom>
        <a:noFill/>
        <a:ln w="3175"/>
        <a:effectLst>
          <a:outerShdw blurRad="50800" dist="38100" dir="2700000" algn="tl" rotWithShape="0">
            <a:prstClr val="black">
              <a:alpha val="78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9525</xdr:colOff>
      <xdr:row>14</xdr:row>
      <xdr:rowOff>9526</xdr:rowOff>
    </xdr:from>
    <xdr:to>
      <xdr:col>4</xdr:col>
      <xdr:colOff>0</xdr:colOff>
      <xdr:row>19</xdr:row>
      <xdr:rowOff>171451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304800" y="2533651"/>
          <a:ext cx="1990725" cy="1162050"/>
        </a:xfrm>
        <a:prstGeom prst="rect">
          <a:avLst/>
        </a:prstGeom>
        <a:noFill/>
        <a:ln w="3175"/>
        <a:effectLst>
          <a:outerShdw blurRad="50800" dist="38100" dir="2700000" algn="tl" rotWithShape="0">
            <a:prstClr val="black">
              <a:alpha val="78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</xdr:colOff>
      <xdr:row>14</xdr:row>
      <xdr:rowOff>9526</xdr:rowOff>
    </xdr:from>
    <xdr:to>
      <xdr:col>8</xdr:col>
      <xdr:colOff>1</xdr:colOff>
      <xdr:row>19</xdr:row>
      <xdr:rowOff>0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124201" y="2533651"/>
          <a:ext cx="2486025" cy="990599"/>
        </a:xfrm>
        <a:prstGeom prst="rect">
          <a:avLst/>
        </a:prstGeom>
        <a:noFill/>
        <a:ln w="3175"/>
        <a:effectLst>
          <a:outerShdw blurRad="50800" dist="38100" dir="2700000" algn="tl" rotWithShape="0">
            <a:prstClr val="black">
              <a:alpha val="78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9526</xdr:colOff>
      <xdr:row>5</xdr:row>
      <xdr:rowOff>1</xdr:rowOff>
    </xdr:from>
    <xdr:to>
      <xdr:col>16</xdr:col>
      <xdr:colOff>171450</xdr:colOff>
      <xdr:row>8</xdr:row>
      <xdr:rowOff>0</xdr:rowOff>
    </xdr:to>
    <xdr:sp macro="" textlink="">
      <xdr:nvSpPr>
        <xdr:cNvPr id="18" name="Retângul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791201" y="781051"/>
          <a:ext cx="3419474" cy="571499"/>
        </a:xfrm>
        <a:prstGeom prst="rect">
          <a:avLst/>
        </a:prstGeom>
        <a:noFill/>
        <a:ln w="3175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78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47625</xdr:colOff>
      <xdr:row>1</xdr:row>
      <xdr:rowOff>95250</xdr:rowOff>
    </xdr:from>
    <xdr:to>
      <xdr:col>12</xdr:col>
      <xdr:colOff>152400</xdr:colOff>
      <xdr:row>1</xdr:row>
      <xdr:rowOff>419099</xdr:rowOff>
    </xdr:to>
    <xdr:sp macro="" textlink="">
      <xdr:nvSpPr>
        <xdr:cNvPr id="30" name="Arredondar Retângulo no Mesmo Canto Lateral 2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5657850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Dashboard 1</a:t>
          </a:r>
        </a:p>
      </xdr:txBody>
    </xdr:sp>
    <xdr:clientData/>
  </xdr:twoCellAnchor>
  <xdr:twoCellAnchor>
    <xdr:from>
      <xdr:col>2</xdr:col>
      <xdr:colOff>0</xdr:colOff>
      <xdr:row>1</xdr:row>
      <xdr:rowOff>95250</xdr:rowOff>
    </xdr:from>
    <xdr:to>
      <xdr:col>2</xdr:col>
      <xdr:colOff>1038225</xdr:colOff>
      <xdr:row>1</xdr:row>
      <xdr:rowOff>419099</xdr:rowOff>
    </xdr:to>
    <xdr:sp macro="" textlink="">
      <xdr:nvSpPr>
        <xdr:cNvPr id="31" name="Arredondar Retângulo no Mesmo Canto Lateral 3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/>
      </xdr:nvSpPr>
      <xdr:spPr>
        <a:xfrm>
          <a:off x="295275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PROCV 1</a:t>
          </a:r>
        </a:p>
      </xdr:txBody>
    </xdr:sp>
    <xdr:clientData/>
  </xdr:twoCellAnchor>
  <xdr:twoCellAnchor>
    <xdr:from>
      <xdr:col>2</xdr:col>
      <xdr:colOff>1072515</xdr:colOff>
      <xdr:row>1</xdr:row>
      <xdr:rowOff>95250</xdr:rowOff>
    </xdr:from>
    <xdr:to>
      <xdr:col>4</xdr:col>
      <xdr:colOff>110490</xdr:colOff>
      <xdr:row>1</xdr:row>
      <xdr:rowOff>419099</xdr:rowOff>
    </xdr:to>
    <xdr:sp macro="" textlink="">
      <xdr:nvSpPr>
        <xdr:cNvPr id="32" name="Arredondar Retângulo no Mesmo Canto Lateral 3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/>
      </xdr:nvSpPr>
      <xdr:spPr>
        <a:xfrm>
          <a:off x="1367790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PROCV 2</a:t>
          </a:r>
        </a:p>
      </xdr:txBody>
    </xdr:sp>
    <xdr:clientData/>
  </xdr:twoCellAnchor>
  <xdr:twoCellAnchor>
    <xdr:from>
      <xdr:col>4</xdr:col>
      <xdr:colOff>144780</xdr:colOff>
      <xdr:row>1</xdr:row>
      <xdr:rowOff>95250</xdr:rowOff>
    </xdr:from>
    <xdr:to>
      <xdr:col>6</xdr:col>
      <xdr:colOff>354330</xdr:colOff>
      <xdr:row>1</xdr:row>
      <xdr:rowOff>419099</xdr:rowOff>
    </xdr:to>
    <xdr:sp macro="" textlink="">
      <xdr:nvSpPr>
        <xdr:cNvPr id="33" name="Arredondar Retângulo no Mesmo Canto Lateral 3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/>
      </xdr:nvSpPr>
      <xdr:spPr>
        <a:xfrm>
          <a:off x="2440305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PROCV 3</a:t>
          </a:r>
        </a:p>
      </xdr:txBody>
    </xdr:sp>
    <xdr:clientData/>
  </xdr:twoCellAnchor>
  <xdr:twoCellAnchor>
    <xdr:from>
      <xdr:col>6</xdr:col>
      <xdr:colOff>388620</xdr:colOff>
      <xdr:row>1</xdr:row>
      <xdr:rowOff>95250</xdr:rowOff>
    </xdr:from>
    <xdr:to>
      <xdr:col>6</xdr:col>
      <xdr:colOff>1426845</xdr:colOff>
      <xdr:row>1</xdr:row>
      <xdr:rowOff>419099</xdr:rowOff>
    </xdr:to>
    <xdr:sp macro="" textlink="">
      <xdr:nvSpPr>
        <xdr:cNvPr id="34" name="Arredondar Retângulo no Mesmo Canto Lateral 3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/>
      </xdr:nvSpPr>
      <xdr:spPr>
        <a:xfrm>
          <a:off x="3512820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Exercício</a:t>
          </a:r>
          <a:r>
            <a:rPr lang="pt-BR" sz="900" baseline="0"/>
            <a:t> 1</a:t>
          </a:r>
          <a:endParaRPr lang="pt-BR" sz="900"/>
        </a:p>
      </xdr:txBody>
    </xdr:sp>
    <xdr:clientData/>
  </xdr:twoCellAnchor>
  <xdr:twoCellAnchor>
    <xdr:from>
      <xdr:col>7</xdr:col>
      <xdr:colOff>32385</xdr:colOff>
      <xdr:row>1</xdr:row>
      <xdr:rowOff>95250</xdr:rowOff>
    </xdr:from>
    <xdr:to>
      <xdr:col>8</xdr:col>
      <xdr:colOff>13335</xdr:colOff>
      <xdr:row>1</xdr:row>
      <xdr:rowOff>419099</xdr:rowOff>
    </xdr:to>
    <xdr:sp macro="" textlink="">
      <xdr:nvSpPr>
        <xdr:cNvPr id="35" name="Arredondar Retângulo no Mesmo Canto Lateral 3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/>
      </xdr:nvSpPr>
      <xdr:spPr>
        <a:xfrm>
          <a:off x="4585335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Exercício</a:t>
          </a:r>
          <a:r>
            <a:rPr lang="pt-BR" sz="900" baseline="0"/>
            <a:t> 2</a:t>
          </a:r>
          <a:endParaRPr lang="pt-BR" sz="900"/>
        </a:p>
      </xdr:txBody>
    </xdr:sp>
    <xdr:clientData/>
  </xdr:twoCellAnchor>
  <xdr:twoCellAnchor>
    <xdr:from>
      <xdr:col>13</xdr:col>
      <xdr:colOff>257175</xdr:colOff>
      <xdr:row>1</xdr:row>
      <xdr:rowOff>95250</xdr:rowOff>
    </xdr:from>
    <xdr:to>
      <xdr:col>14</xdr:col>
      <xdr:colOff>657225</xdr:colOff>
      <xdr:row>1</xdr:row>
      <xdr:rowOff>419099</xdr:rowOff>
    </xdr:to>
    <xdr:sp macro="" textlink="">
      <xdr:nvSpPr>
        <xdr:cNvPr id="36" name="Arredondar Retângulo no Mesmo Canto Lateral 3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/>
      </xdr:nvSpPr>
      <xdr:spPr>
        <a:xfrm>
          <a:off x="7591425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Prof.</a:t>
          </a:r>
          <a:r>
            <a:rPr lang="pt-BR" sz="900" baseline="0"/>
            <a:t> Santiago</a:t>
          </a:r>
          <a:endParaRPr lang="pt-BR" sz="900"/>
        </a:p>
      </xdr:txBody>
    </xdr:sp>
    <xdr:clientData/>
  </xdr:twoCellAnchor>
  <xdr:twoCellAnchor>
    <xdr:from>
      <xdr:col>15</xdr:col>
      <xdr:colOff>9525</xdr:colOff>
      <xdr:row>1</xdr:row>
      <xdr:rowOff>95250</xdr:rowOff>
    </xdr:from>
    <xdr:to>
      <xdr:col>19</xdr:col>
      <xdr:colOff>47625</xdr:colOff>
      <xdr:row>1</xdr:row>
      <xdr:rowOff>419099</xdr:rowOff>
    </xdr:to>
    <xdr:sp macro="" textlink="">
      <xdr:nvSpPr>
        <xdr:cNvPr id="37" name="Arredondar Retângulo no Mesmo Canto Lateral 3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/>
      </xdr:nvSpPr>
      <xdr:spPr>
        <a:xfrm>
          <a:off x="8686800" y="552450"/>
          <a:ext cx="1038225" cy="323849"/>
        </a:xfrm>
        <a:prstGeom prst="round2SameRect">
          <a:avLst/>
        </a:prstGeom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/>
            <a:t>Carreira + Excel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0.18172</cdr:x>
      <cdr:y>0.16427</cdr:y>
    </cdr:from>
    <cdr:to>
      <cdr:x>0.34225</cdr:x>
      <cdr:y>0.26362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525" y="393700"/>
          <a:ext cx="457200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altLang="hu-HU" sz="1000" b="1" cap="none" spc="0">
              <a:ln w="0">
                <a:noFill/>
              </a:ln>
              <a:solidFill>
                <a:schemeClr val="bg1"/>
              </a:solidFill>
              <a:effectLst>
                <a:glow rad="101600">
                  <a:schemeClr val="tx1">
                    <a:lumMod val="95000"/>
                    <a:lumOff val="5000"/>
                    <a:alpha val="6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</a:rPr>
            <a:t>30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J41" totalsRowCount="1" headerRowDxfId="22" dataDxfId="21" dataCellStyle="Moeda">
  <autoFilter ref="B3:J40" xr:uid="{00000000-0009-0000-0100-000001000000}"/>
  <tableColumns count="9">
    <tableColumn id="14" xr3:uid="{00000000-0010-0000-0000-00000E000000}" name="Local" totalsRowLabel="Total" dataDxfId="20" totalsRowDxfId="8"/>
    <tableColumn id="2" xr3:uid="{00000000-0010-0000-0000-000002000000}" name="Jan" dataDxfId="19" totalsRowDxfId="7" dataCellStyle="Vírgula"/>
    <tableColumn id="3" xr3:uid="{00000000-0010-0000-0000-000003000000}" name="Fev" dataDxfId="18" totalsRowDxfId="6" dataCellStyle="Vírgula"/>
    <tableColumn id="4" xr3:uid="{00000000-0010-0000-0000-000004000000}" name="Mar" dataDxfId="17" totalsRowDxfId="5" dataCellStyle="Vírgula"/>
    <tableColumn id="5" xr3:uid="{00000000-0010-0000-0000-000005000000}" name="Abr" dataDxfId="16" totalsRowDxfId="4" dataCellStyle="Vírgula"/>
    <tableColumn id="6" xr3:uid="{00000000-0010-0000-0000-000006000000}" name="Mai" dataDxfId="15" totalsRowDxfId="3" dataCellStyle="Vírgula"/>
    <tableColumn id="7" xr3:uid="{00000000-0010-0000-0000-000007000000}" name="Jun" dataDxfId="14" totalsRowDxfId="2" dataCellStyle="Vírgula"/>
    <tableColumn id="15" xr3:uid="{00000000-0010-0000-0000-00000F000000}" name="Jul" dataDxfId="13" totalsRowDxfId="1" dataCellStyle="Vírgula"/>
    <tableColumn id="16" xr3:uid="{00000000-0010-0000-0000-000010000000}" name="Ago" dataDxfId="12" totalsRowDxfId="0" dataCellStyle="Vírgula"/>
  </tableColumns>
  <tableStyleInfo name="TableStyleMedium6" showFirstColumn="1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G102"/>
  <sheetViews>
    <sheetView showRowColHeaders="0" tabSelected="1" workbookViewId="0">
      <selection activeCell="G10" sqref="G10"/>
    </sheetView>
  </sheetViews>
  <sheetFormatPr defaultRowHeight="12.75" x14ac:dyDescent="0.2"/>
  <cols>
    <col min="1" max="1" width="9.140625" style="13"/>
    <col min="2" max="2" width="46" style="13" bestFit="1" customWidth="1"/>
    <col min="3" max="3" width="21.28515625" style="14" customWidth="1"/>
    <col min="4" max="4" width="13.28515625" style="16" customWidth="1"/>
    <col min="5" max="5" width="9.140625" style="13"/>
    <col min="6" max="6" width="34.85546875" style="13" customWidth="1"/>
    <col min="7" max="7" width="32.7109375" style="13" customWidth="1"/>
    <col min="8" max="16384" width="9.140625" style="13"/>
  </cols>
  <sheetData>
    <row r="1" spans="1:7" ht="36" customHeight="1" x14ac:dyDescent="0.2">
      <c r="A1" s="94" t="s">
        <v>103</v>
      </c>
      <c r="B1" s="95" t="s">
        <v>101</v>
      </c>
      <c r="C1" s="95" t="s">
        <v>102</v>
      </c>
      <c r="D1" s="96" t="s">
        <v>0</v>
      </c>
    </row>
    <row r="2" spans="1:7" x14ac:dyDescent="0.2">
      <c r="A2" s="97">
        <v>449</v>
      </c>
      <c r="B2" s="84" t="s">
        <v>94</v>
      </c>
      <c r="C2" s="85">
        <v>5</v>
      </c>
      <c r="D2" s="86">
        <v>638.59500000000003</v>
      </c>
    </row>
    <row r="3" spans="1:7" x14ac:dyDescent="0.2">
      <c r="A3" s="98">
        <v>387</v>
      </c>
      <c r="B3" s="88" t="s">
        <v>81</v>
      </c>
      <c r="C3" s="89">
        <v>8</v>
      </c>
      <c r="D3" s="90">
        <v>8869.9500000000007</v>
      </c>
    </row>
    <row r="4" spans="1:7" x14ac:dyDescent="0.2">
      <c r="A4" s="97">
        <v>183</v>
      </c>
      <c r="B4" s="84" t="s">
        <v>36</v>
      </c>
      <c r="C4" s="85">
        <v>8</v>
      </c>
      <c r="D4" s="86">
        <v>1003.9499999999999</v>
      </c>
    </row>
    <row r="5" spans="1:7" x14ac:dyDescent="0.2">
      <c r="A5" s="98">
        <v>133</v>
      </c>
      <c r="B5" s="88" t="s">
        <v>23</v>
      </c>
      <c r="C5" s="89">
        <v>4</v>
      </c>
      <c r="D5" s="90">
        <v>558.9</v>
      </c>
    </row>
    <row r="6" spans="1:7" x14ac:dyDescent="0.2">
      <c r="A6" s="97">
        <v>340</v>
      </c>
      <c r="B6" s="84" t="s">
        <v>74</v>
      </c>
      <c r="C6" s="85">
        <v>6</v>
      </c>
      <c r="D6" s="86">
        <v>4853.9430000000002</v>
      </c>
    </row>
    <row r="7" spans="1:7" x14ac:dyDescent="0.2">
      <c r="A7" s="98">
        <v>408</v>
      </c>
      <c r="B7" s="88" t="s">
        <v>85</v>
      </c>
      <c r="C7" s="89">
        <v>6</v>
      </c>
      <c r="D7" s="90">
        <v>2090.4929999999999</v>
      </c>
    </row>
    <row r="8" spans="1:7" x14ac:dyDescent="0.2">
      <c r="A8" s="97">
        <v>63</v>
      </c>
      <c r="B8" s="84" t="s">
        <v>17</v>
      </c>
      <c r="C8" s="85">
        <v>4</v>
      </c>
      <c r="D8" s="86">
        <v>486.45</v>
      </c>
    </row>
    <row r="9" spans="1:7" ht="13.5" thickBot="1" x14ac:dyDescent="0.25">
      <c r="A9" s="98">
        <v>166</v>
      </c>
      <c r="B9" s="88" t="s">
        <v>30</v>
      </c>
      <c r="C9" s="89">
        <v>4</v>
      </c>
      <c r="D9" s="90">
        <v>3125.4930000000004</v>
      </c>
    </row>
    <row r="10" spans="1:7" x14ac:dyDescent="0.2">
      <c r="A10" s="97">
        <v>164</v>
      </c>
      <c r="B10" s="84" t="s">
        <v>29</v>
      </c>
      <c r="C10" s="85">
        <v>3</v>
      </c>
      <c r="D10" s="86">
        <v>638.59500000000003</v>
      </c>
      <c r="F10" s="26" t="s">
        <v>105</v>
      </c>
      <c r="G10" s="28"/>
    </row>
    <row r="11" spans="1:7" ht="13.5" thickBot="1" x14ac:dyDescent="0.25">
      <c r="A11" s="98">
        <v>45</v>
      </c>
      <c r="B11" s="88" t="s">
        <v>6</v>
      </c>
      <c r="C11" s="89">
        <v>2</v>
      </c>
      <c r="D11" s="90">
        <v>558.9</v>
      </c>
      <c r="F11" s="27" t="s">
        <v>104</v>
      </c>
      <c r="G11" s="29"/>
    </row>
    <row r="12" spans="1:7" x14ac:dyDescent="0.2">
      <c r="A12" s="97">
        <v>420</v>
      </c>
      <c r="B12" s="84" t="s">
        <v>87</v>
      </c>
      <c r="C12" s="85">
        <v>5</v>
      </c>
      <c r="D12" s="86">
        <v>1003.9499999999999</v>
      </c>
    </row>
    <row r="13" spans="1:7" x14ac:dyDescent="0.2">
      <c r="A13" s="98">
        <v>395</v>
      </c>
      <c r="B13" s="88" t="s">
        <v>83</v>
      </c>
      <c r="C13" s="89">
        <v>4</v>
      </c>
      <c r="D13" s="90">
        <v>558.9</v>
      </c>
    </row>
    <row r="14" spans="1:7" x14ac:dyDescent="0.2">
      <c r="A14" s="97">
        <v>298</v>
      </c>
      <c r="B14" s="84" t="s">
        <v>63</v>
      </c>
      <c r="C14" s="85">
        <v>8</v>
      </c>
      <c r="D14" s="86">
        <v>638.59500000000003</v>
      </c>
    </row>
    <row r="15" spans="1:7" x14ac:dyDescent="0.2">
      <c r="A15" s="98">
        <v>178</v>
      </c>
      <c r="B15" s="88" t="s">
        <v>35</v>
      </c>
      <c r="C15" s="89">
        <v>6</v>
      </c>
      <c r="D15" s="90">
        <v>558.9</v>
      </c>
    </row>
    <row r="16" spans="1:7" x14ac:dyDescent="0.2">
      <c r="A16" s="97">
        <v>61</v>
      </c>
      <c r="B16" s="84" t="s">
        <v>16</v>
      </c>
      <c r="C16" s="85">
        <v>5</v>
      </c>
      <c r="D16" s="86">
        <v>1003.9499999999999</v>
      </c>
    </row>
    <row r="17" spans="1:6" x14ac:dyDescent="0.2">
      <c r="A17" s="98">
        <v>244</v>
      </c>
      <c r="B17" s="88" t="s">
        <v>49</v>
      </c>
      <c r="C17" s="89">
        <v>8</v>
      </c>
      <c r="D17" s="90">
        <v>558.9</v>
      </c>
    </row>
    <row r="18" spans="1:6" x14ac:dyDescent="0.2">
      <c r="A18" s="97">
        <v>249</v>
      </c>
      <c r="B18" s="84" t="s">
        <v>50</v>
      </c>
      <c r="C18" s="85">
        <v>8</v>
      </c>
      <c r="D18" s="86">
        <v>638.59500000000003</v>
      </c>
    </row>
    <row r="19" spans="1:6" x14ac:dyDescent="0.2">
      <c r="A19" s="98">
        <v>242</v>
      </c>
      <c r="B19" s="88" t="s">
        <v>48</v>
      </c>
      <c r="C19" s="89">
        <v>4</v>
      </c>
      <c r="D19" s="90">
        <v>558.9</v>
      </c>
    </row>
    <row r="20" spans="1:6" x14ac:dyDescent="0.2">
      <c r="A20" s="97">
        <v>198</v>
      </c>
      <c r="B20" s="84" t="s">
        <v>39</v>
      </c>
      <c r="C20" s="85">
        <v>6</v>
      </c>
      <c r="D20" s="86">
        <v>1003.9499999999999</v>
      </c>
    </row>
    <row r="21" spans="1:6" x14ac:dyDescent="0.2">
      <c r="A21" s="98">
        <v>172</v>
      </c>
      <c r="B21" s="88" t="s">
        <v>34</v>
      </c>
      <c r="C21" s="89">
        <v>6</v>
      </c>
      <c r="D21" s="90">
        <v>558.9</v>
      </c>
    </row>
    <row r="22" spans="1:6" x14ac:dyDescent="0.2">
      <c r="A22" s="97">
        <v>314</v>
      </c>
      <c r="B22" s="84" t="s">
        <v>70</v>
      </c>
      <c r="C22" s="85">
        <v>4</v>
      </c>
      <c r="D22" s="86">
        <v>638.59500000000003</v>
      </c>
    </row>
    <row r="23" spans="1:6" x14ac:dyDescent="0.2">
      <c r="A23" s="98">
        <v>467</v>
      </c>
      <c r="B23" s="88" t="s">
        <v>98</v>
      </c>
      <c r="C23" s="89">
        <v>4</v>
      </c>
      <c r="D23" s="90">
        <v>558.9</v>
      </c>
    </row>
    <row r="24" spans="1:6" x14ac:dyDescent="0.2">
      <c r="A24" s="97">
        <v>468</v>
      </c>
      <c r="B24" s="84" t="s">
        <v>99</v>
      </c>
      <c r="C24" s="85">
        <v>3</v>
      </c>
      <c r="D24" s="86">
        <v>1003.9499999999999</v>
      </c>
    </row>
    <row r="25" spans="1:6" x14ac:dyDescent="0.2">
      <c r="A25" s="98">
        <v>304</v>
      </c>
      <c r="B25" s="88" t="s">
        <v>68</v>
      </c>
      <c r="C25" s="89">
        <v>2</v>
      </c>
      <c r="D25" s="90">
        <v>558.9</v>
      </c>
    </row>
    <row r="26" spans="1:6" x14ac:dyDescent="0.2">
      <c r="A26" s="97">
        <v>219</v>
      </c>
      <c r="B26" s="84" t="s">
        <v>44</v>
      </c>
      <c r="C26" s="85">
        <v>5</v>
      </c>
      <c r="D26" s="86">
        <v>638.59500000000003</v>
      </c>
    </row>
    <row r="27" spans="1:6" x14ac:dyDescent="0.2">
      <c r="A27" s="98">
        <v>134</v>
      </c>
      <c r="B27" s="88" t="s">
        <v>24</v>
      </c>
      <c r="C27" s="89">
        <v>4</v>
      </c>
      <c r="D27" s="90">
        <v>486.45</v>
      </c>
      <c r="F27" s="78"/>
    </row>
    <row r="28" spans="1:6" x14ac:dyDescent="0.2">
      <c r="A28" s="97">
        <v>428</v>
      </c>
      <c r="B28" s="84" t="s">
        <v>90</v>
      </c>
      <c r="C28" s="85">
        <v>8</v>
      </c>
      <c r="D28" s="86">
        <v>486.45</v>
      </c>
      <c r="F28" s="78"/>
    </row>
    <row r="29" spans="1:6" x14ac:dyDescent="0.2">
      <c r="A29" s="98">
        <v>259</v>
      </c>
      <c r="B29" s="88" t="s">
        <v>53</v>
      </c>
      <c r="C29" s="89">
        <v>6</v>
      </c>
      <c r="D29" s="90">
        <v>638.59500000000003</v>
      </c>
    </row>
    <row r="30" spans="1:6" x14ac:dyDescent="0.2">
      <c r="A30" s="97">
        <v>398</v>
      </c>
      <c r="B30" s="84" t="s">
        <v>84</v>
      </c>
      <c r="C30" s="85">
        <v>5</v>
      </c>
      <c r="D30" s="86">
        <v>486.45</v>
      </c>
    </row>
    <row r="31" spans="1:6" x14ac:dyDescent="0.2">
      <c r="A31" s="98">
        <v>28</v>
      </c>
      <c r="B31" s="88" t="s">
        <v>3</v>
      </c>
      <c r="C31" s="89">
        <v>8</v>
      </c>
      <c r="D31" s="90">
        <v>558.9</v>
      </c>
    </row>
    <row r="32" spans="1:6" x14ac:dyDescent="0.2">
      <c r="A32" s="97">
        <v>250</v>
      </c>
      <c r="B32" s="84" t="s">
        <v>51</v>
      </c>
      <c r="C32" s="85">
        <v>8</v>
      </c>
      <c r="D32" s="86">
        <v>1003.9499999999999</v>
      </c>
    </row>
    <row r="33" spans="1:4" x14ac:dyDescent="0.2">
      <c r="A33" s="98">
        <v>207</v>
      </c>
      <c r="B33" s="88" t="s">
        <v>41</v>
      </c>
      <c r="C33" s="89">
        <v>5</v>
      </c>
      <c r="D33" s="90">
        <v>558.9</v>
      </c>
    </row>
    <row r="34" spans="1:4" x14ac:dyDescent="0.2">
      <c r="A34" s="97">
        <v>310</v>
      </c>
      <c r="B34" s="84" t="s">
        <v>69</v>
      </c>
      <c r="C34" s="85">
        <v>8</v>
      </c>
      <c r="D34" s="86">
        <v>638.59500000000003</v>
      </c>
    </row>
    <row r="35" spans="1:4" x14ac:dyDescent="0.2">
      <c r="A35" s="98">
        <v>359</v>
      </c>
      <c r="B35" s="88" t="s">
        <v>77</v>
      </c>
      <c r="C35" s="89">
        <v>8</v>
      </c>
      <c r="D35" s="90">
        <v>558.9</v>
      </c>
    </row>
    <row r="36" spans="1:4" x14ac:dyDescent="0.2">
      <c r="A36" s="97">
        <v>381</v>
      </c>
      <c r="B36" s="84" t="s">
        <v>80</v>
      </c>
      <c r="C36" s="85">
        <v>4</v>
      </c>
      <c r="D36" s="86">
        <v>1003.9499999999999</v>
      </c>
    </row>
    <row r="37" spans="1:4" x14ac:dyDescent="0.2">
      <c r="A37" s="98">
        <v>271</v>
      </c>
      <c r="B37" s="88" t="s">
        <v>55</v>
      </c>
      <c r="C37" s="89">
        <v>6</v>
      </c>
      <c r="D37" s="90">
        <v>558.9</v>
      </c>
    </row>
    <row r="38" spans="1:4" x14ac:dyDescent="0.2">
      <c r="A38" s="97">
        <v>283</v>
      </c>
      <c r="B38" s="84" t="s">
        <v>58</v>
      </c>
      <c r="C38" s="85">
        <v>6</v>
      </c>
      <c r="D38" s="86">
        <v>638.59500000000003</v>
      </c>
    </row>
    <row r="39" spans="1:4" x14ac:dyDescent="0.2">
      <c r="A39" s="98">
        <v>297</v>
      </c>
      <c r="B39" s="88" t="s">
        <v>62</v>
      </c>
      <c r="C39" s="89">
        <v>4</v>
      </c>
      <c r="D39" s="90">
        <v>558.9</v>
      </c>
    </row>
    <row r="40" spans="1:4" x14ac:dyDescent="0.2">
      <c r="A40" s="97">
        <v>208</v>
      </c>
      <c r="B40" s="84" t="s">
        <v>42</v>
      </c>
      <c r="C40" s="85">
        <v>4</v>
      </c>
      <c r="D40" s="86">
        <v>1003.9499999999999</v>
      </c>
    </row>
    <row r="41" spans="1:4" x14ac:dyDescent="0.2">
      <c r="A41" s="98">
        <v>54</v>
      </c>
      <c r="B41" s="88" t="s">
        <v>11</v>
      </c>
      <c r="C41" s="89">
        <v>3</v>
      </c>
      <c r="D41" s="90">
        <v>558.9</v>
      </c>
    </row>
    <row r="42" spans="1:4" x14ac:dyDescent="0.2">
      <c r="A42" s="97">
        <v>273</v>
      </c>
      <c r="B42" s="84" t="s">
        <v>56</v>
      </c>
      <c r="C42" s="85">
        <v>2</v>
      </c>
      <c r="D42" s="86">
        <v>638.59500000000003</v>
      </c>
    </row>
    <row r="43" spans="1:4" x14ac:dyDescent="0.2">
      <c r="A43" s="98">
        <v>187</v>
      </c>
      <c r="B43" s="88" t="s">
        <v>37</v>
      </c>
      <c r="C43" s="89">
        <v>5</v>
      </c>
      <c r="D43" s="90">
        <v>558.9</v>
      </c>
    </row>
    <row r="44" spans="1:4" x14ac:dyDescent="0.2">
      <c r="A44" s="97">
        <v>462</v>
      </c>
      <c r="B44" s="84" t="s">
        <v>97</v>
      </c>
      <c r="C44" s="85">
        <v>4</v>
      </c>
      <c r="D44" s="86">
        <v>1003.9499999999999</v>
      </c>
    </row>
    <row r="45" spans="1:4" x14ac:dyDescent="0.2">
      <c r="A45" s="98">
        <v>8</v>
      </c>
      <c r="B45" s="88" t="s">
        <v>1</v>
      </c>
      <c r="C45" s="89">
        <v>8</v>
      </c>
      <c r="D45" s="90">
        <v>558.9</v>
      </c>
    </row>
    <row r="46" spans="1:4" x14ac:dyDescent="0.2">
      <c r="A46" s="97">
        <v>469</v>
      </c>
      <c r="B46" s="84" t="s">
        <v>100</v>
      </c>
      <c r="C46" s="85">
        <v>6</v>
      </c>
      <c r="D46" s="86">
        <v>1003.9499999999999</v>
      </c>
    </row>
    <row r="47" spans="1:4" x14ac:dyDescent="0.2">
      <c r="A47" s="98">
        <v>424</v>
      </c>
      <c r="B47" s="88" t="s">
        <v>89</v>
      </c>
      <c r="C47" s="89">
        <v>5</v>
      </c>
      <c r="D47" s="90">
        <v>558.9</v>
      </c>
    </row>
    <row r="48" spans="1:4" x14ac:dyDescent="0.2">
      <c r="A48" s="97">
        <v>252</v>
      </c>
      <c r="B48" s="84" t="s">
        <v>52</v>
      </c>
      <c r="C48" s="85">
        <v>8</v>
      </c>
      <c r="D48" s="86">
        <v>638.59500000000003</v>
      </c>
    </row>
    <row r="49" spans="1:4" x14ac:dyDescent="0.2">
      <c r="A49" s="98">
        <v>296</v>
      </c>
      <c r="B49" s="88" t="s">
        <v>61</v>
      </c>
      <c r="C49" s="89">
        <v>8</v>
      </c>
      <c r="D49" s="90">
        <v>558.9</v>
      </c>
    </row>
    <row r="50" spans="1:4" x14ac:dyDescent="0.2">
      <c r="A50" s="97">
        <v>162</v>
      </c>
      <c r="B50" s="84" t="s">
        <v>27</v>
      </c>
      <c r="C50" s="85">
        <v>4</v>
      </c>
      <c r="D50" s="86">
        <v>1003.9499999999999</v>
      </c>
    </row>
    <row r="51" spans="1:4" x14ac:dyDescent="0.2">
      <c r="A51" s="98">
        <v>195</v>
      </c>
      <c r="B51" s="88" t="s">
        <v>38</v>
      </c>
      <c r="C51" s="89">
        <v>6</v>
      </c>
      <c r="D51" s="90">
        <v>558.9</v>
      </c>
    </row>
    <row r="52" spans="1:4" x14ac:dyDescent="0.2">
      <c r="A52" s="97">
        <v>47</v>
      </c>
      <c r="B52" s="84" t="s">
        <v>7</v>
      </c>
      <c r="C52" s="85">
        <v>6</v>
      </c>
      <c r="D52" s="86">
        <v>638.59500000000003</v>
      </c>
    </row>
    <row r="53" spans="1:4" x14ac:dyDescent="0.2">
      <c r="A53" s="98">
        <v>303</v>
      </c>
      <c r="B53" s="88" t="s">
        <v>67</v>
      </c>
      <c r="C53" s="89">
        <v>4</v>
      </c>
      <c r="D53" s="90">
        <v>558.9</v>
      </c>
    </row>
    <row r="54" spans="1:4" x14ac:dyDescent="0.2">
      <c r="A54" s="97">
        <v>438</v>
      </c>
      <c r="B54" s="84" t="s">
        <v>92</v>
      </c>
      <c r="C54" s="85">
        <v>4</v>
      </c>
      <c r="D54" s="86">
        <v>1003.9499999999999</v>
      </c>
    </row>
    <row r="55" spans="1:4" x14ac:dyDescent="0.2">
      <c r="A55" s="98">
        <v>300</v>
      </c>
      <c r="B55" s="88" t="s">
        <v>65</v>
      </c>
      <c r="C55" s="89">
        <v>3</v>
      </c>
      <c r="D55" s="90">
        <v>558.9</v>
      </c>
    </row>
    <row r="56" spans="1:4" x14ac:dyDescent="0.2">
      <c r="A56" s="97">
        <v>415</v>
      </c>
      <c r="B56" s="84" t="s">
        <v>86</v>
      </c>
      <c r="C56" s="85">
        <v>2</v>
      </c>
      <c r="D56" s="86">
        <v>638.59500000000003</v>
      </c>
    </row>
    <row r="57" spans="1:4" x14ac:dyDescent="0.2">
      <c r="A57" s="98">
        <v>220</v>
      </c>
      <c r="B57" s="88" t="s">
        <v>45</v>
      </c>
      <c r="C57" s="89">
        <v>5</v>
      </c>
      <c r="D57" s="90">
        <v>558.9</v>
      </c>
    </row>
    <row r="58" spans="1:4" x14ac:dyDescent="0.2">
      <c r="A58" s="97">
        <v>66</v>
      </c>
      <c r="B58" s="84" t="s">
        <v>18</v>
      </c>
      <c r="C58" s="85">
        <v>4</v>
      </c>
      <c r="D58" s="86">
        <v>1003.9499999999999</v>
      </c>
    </row>
    <row r="59" spans="1:4" x14ac:dyDescent="0.2">
      <c r="A59" s="98">
        <v>299</v>
      </c>
      <c r="B59" s="88" t="s">
        <v>64</v>
      </c>
      <c r="C59" s="89">
        <v>8</v>
      </c>
      <c r="D59" s="90">
        <v>558.9</v>
      </c>
    </row>
    <row r="60" spans="1:4" x14ac:dyDescent="0.2">
      <c r="A60" s="97">
        <v>51</v>
      </c>
      <c r="B60" s="84" t="s">
        <v>10</v>
      </c>
      <c r="C60" s="85">
        <v>6</v>
      </c>
      <c r="D60" s="86">
        <v>1003.9499999999999</v>
      </c>
    </row>
    <row r="61" spans="1:4" x14ac:dyDescent="0.2">
      <c r="A61" s="98">
        <v>60</v>
      </c>
      <c r="B61" s="88" t="s">
        <v>15</v>
      </c>
      <c r="C61" s="89">
        <v>5</v>
      </c>
      <c r="D61" s="90">
        <v>558.9</v>
      </c>
    </row>
    <row r="62" spans="1:4" x14ac:dyDescent="0.2">
      <c r="A62" s="97">
        <v>331</v>
      </c>
      <c r="B62" s="84" t="s">
        <v>72</v>
      </c>
      <c r="C62" s="85">
        <v>8</v>
      </c>
      <c r="D62" s="86">
        <v>638.59500000000003</v>
      </c>
    </row>
    <row r="63" spans="1:4" x14ac:dyDescent="0.2">
      <c r="A63" s="98">
        <v>351</v>
      </c>
      <c r="B63" s="88" t="s">
        <v>76</v>
      </c>
      <c r="C63" s="89">
        <v>8</v>
      </c>
      <c r="D63" s="90">
        <v>558.9</v>
      </c>
    </row>
    <row r="64" spans="1:4" x14ac:dyDescent="0.2">
      <c r="A64" s="97">
        <v>129</v>
      </c>
      <c r="B64" s="84" t="s">
        <v>22</v>
      </c>
      <c r="C64" s="85">
        <v>4</v>
      </c>
      <c r="D64" s="86">
        <v>1003.9499999999999</v>
      </c>
    </row>
    <row r="65" spans="1:4" x14ac:dyDescent="0.2">
      <c r="A65" s="98">
        <v>431</v>
      </c>
      <c r="B65" s="88" t="s">
        <v>91</v>
      </c>
      <c r="C65" s="89">
        <v>6</v>
      </c>
      <c r="D65" s="90">
        <v>558.9</v>
      </c>
    </row>
    <row r="66" spans="1:4" x14ac:dyDescent="0.2">
      <c r="A66" s="97">
        <v>112</v>
      </c>
      <c r="B66" s="84" t="s">
        <v>20</v>
      </c>
      <c r="C66" s="85">
        <v>6</v>
      </c>
      <c r="D66" s="86">
        <v>638.59500000000003</v>
      </c>
    </row>
    <row r="67" spans="1:4" x14ac:dyDescent="0.2">
      <c r="A67" s="98">
        <v>163</v>
      </c>
      <c r="B67" s="88" t="s">
        <v>28</v>
      </c>
      <c r="C67" s="89">
        <v>4</v>
      </c>
      <c r="D67" s="90">
        <v>558.9</v>
      </c>
    </row>
    <row r="68" spans="1:4" x14ac:dyDescent="0.2">
      <c r="A68" s="97">
        <v>49</v>
      </c>
      <c r="B68" s="84" t="s">
        <v>8</v>
      </c>
      <c r="C68" s="85">
        <v>4</v>
      </c>
      <c r="D68" s="86">
        <v>1003.9499999999999</v>
      </c>
    </row>
    <row r="69" spans="1:4" x14ac:dyDescent="0.2">
      <c r="A69" s="98">
        <v>57</v>
      </c>
      <c r="B69" s="88" t="s">
        <v>12</v>
      </c>
      <c r="C69" s="89">
        <v>3</v>
      </c>
      <c r="D69" s="90">
        <v>558.9</v>
      </c>
    </row>
    <row r="70" spans="1:4" x14ac:dyDescent="0.2">
      <c r="A70" s="97">
        <v>277</v>
      </c>
      <c r="B70" s="84" t="s">
        <v>57</v>
      </c>
      <c r="C70" s="85">
        <v>2</v>
      </c>
      <c r="D70" s="86">
        <v>638.59500000000003</v>
      </c>
    </row>
    <row r="71" spans="1:4" x14ac:dyDescent="0.2">
      <c r="A71" s="98">
        <v>168</v>
      </c>
      <c r="B71" s="88" t="s">
        <v>31</v>
      </c>
      <c r="C71" s="89">
        <v>5</v>
      </c>
      <c r="D71" s="90">
        <v>558.9</v>
      </c>
    </row>
    <row r="72" spans="1:4" x14ac:dyDescent="0.2">
      <c r="A72" s="97">
        <v>334</v>
      </c>
      <c r="B72" s="84" t="s">
        <v>73</v>
      </c>
      <c r="C72" s="85">
        <v>4</v>
      </c>
      <c r="D72" s="86">
        <v>1003.9499999999999</v>
      </c>
    </row>
    <row r="73" spans="1:4" x14ac:dyDescent="0.2">
      <c r="A73" s="98">
        <v>147</v>
      </c>
      <c r="B73" s="88" t="s">
        <v>25</v>
      </c>
      <c r="C73" s="89">
        <v>8</v>
      </c>
      <c r="D73" s="90">
        <v>558.9</v>
      </c>
    </row>
    <row r="74" spans="1:4" x14ac:dyDescent="0.2">
      <c r="A74" s="97">
        <v>375</v>
      </c>
      <c r="B74" s="84" t="s">
        <v>79</v>
      </c>
      <c r="C74" s="85">
        <v>6</v>
      </c>
      <c r="D74" s="86">
        <v>638.59500000000003</v>
      </c>
    </row>
    <row r="75" spans="1:4" x14ac:dyDescent="0.2">
      <c r="A75" s="98">
        <v>367</v>
      </c>
      <c r="B75" s="88" t="s">
        <v>78</v>
      </c>
      <c r="C75" s="89">
        <v>6</v>
      </c>
      <c r="D75" s="90">
        <v>558.9</v>
      </c>
    </row>
    <row r="76" spans="1:4" x14ac:dyDescent="0.2">
      <c r="A76" s="97">
        <v>124</v>
      </c>
      <c r="B76" s="84" t="s">
        <v>21</v>
      </c>
      <c r="C76" s="85">
        <v>6</v>
      </c>
      <c r="D76" s="86">
        <v>1003.9499999999999</v>
      </c>
    </row>
    <row r="77" spans="1:4" x14ac:dyDescent="0.2">
      <c r="A77" s="98">
        <v>150</v>
      </c>
      <c r="B77" s="88" t="s">
        <v>26</v>
      </c>
      <c r="C77" s="89">
        <v>4</v>
      </c>
      <c r="D77" s="90">
        <v>558.9</v>
      </c>
    </row>
    <row r="78" spans="1:4" x14ac:dyDescent="0.2">
      <c r="A78" s="97">
        <v>440</v>
      </c>
      <c r="B78" s="84" t="s">
        <v>93</v>
      </c>
      <c r="C78" s="85">
        <v>4</v>
      </c>
      <c r="D78" s="86">
        <v>638.59500000000003</v>
      </c>
    </row>
    <row r="79" spans="1:4" x14ac:dyDescent="0.2">
      <c r="A79" s="98">
        <v>58</v>
      </c>
      <c r="B79" s="88" t="s">
        <v>13</v>
      </c>
      <c r="C79" s="89">
        <v>3</v>
      </c>
      <c r="D79" s="90">
        <v>558.9</v>
      </c>
    </row>
    <row r="80" spans="1:4" x14ac:dyDescent="0.2">
      <c r="A80" s="97">
        <v>59</v>
      </c>
      <c r="B80" s="84" t="s">
        <v>14</v>
      </c>
      <c r="C80" s="85">
        <v>2</v>
      </c>
      <c r="D80" s="86">
        <v>1003.9499999999999</v>
      </c>
    </row>
    <row r="81" spans="1:4" x14ac:dyDescent="0.2">
      <c r="A81" s="98">
        <v>292</v>
      </c>
      <c r="B81" s="88" t="s">
        <v>60</v>
      </c>
      <c r="C81" s="89">
        <v>5</v>
      </c>
      <c r="D81" s="90">
        <v>558.9</v>
      </c>
    </row>
    <row r="82" spans="1:4" x14ac:dyDescent="0.2">
      <c r="A82" s="97">
        <v>458</v>
      </c>
      <c r="B82" s="84" t="s">
        <v>96</v>
      </c>
      <c r="C82" s="85">
        <v>4</v>
      </c>
      <c r="D82" s="86">
        <v>638.59500000000003</v>
      </c>
    </row>
    <row r="83" spans="1:4" x14ac:dyDescent="0.2">
      <c r="A83" s="98">
        <v>171</v>
      </c>
      <c r="B83" s="88" t="s">
        <v>33</v>
      </c>
      <c r="C83" s="89">
        <v>8</v>
      </c>
      <c r="D83" s="90">
        <v>486.45</v>
      </c>
    </row>
    <row r="84" spans="1:4" x14ac:dyDescent="0.2">
      <c r="A84" s="97">
        <v>19</v>
      </c>
      <c r="B84" s="84" t="s">
        <v>2</v>
      </c>
      <c r="C84" s="85">
        <v>6</v>
      </c>
      <c r="D84" s="86">
        <v>486.45</v>
      </c>
    </row>
    <row r="85" spans="1:4" x14ac:dyDescent="0.2">
      <c r="A85" s="98">
        <v>236</v>
      </c>
      <c r="B85" s="88" t="s">
        <v>47</v>
      </c>
      <c r="C85" s="89">
        <v>5</v>
      </c>
      <c r="D85" s="90">
        <v>638.59500000000003</v>
      </c>
    </row>
    <row r="86" spans="1:4" x14ac:dyDescent="0.2">
      <c r="A86" s="97">
        <v>225</v>
      </c>
      <c r="B86" s="84" t="s">
        <v>46</v>
      </c>
      <c r="C86" s="85">
        <v>8</v>
      </c>
      <c r="D86" s="86">
        <v>486.45</v>
      </c>
    </row>
    <row r="87" spans="1:4" x14ac:dyDescent="0.2">
      <c r="A87" s="98">
        <v>50</v>
      </c>
      <c r="B87" s="88" t="s">
        <v>9</v>
      </c>
      <c r="C87" s="89">
        <v>8</v>
      </c>
      <c r="D87" s="90">
        <v>558.9</v>
      </c>
    </row>
    <row r="88" spans="1:4" x14ac:dyDescent="0.2">
      <c r="A88" s="97">
        <v>169</v>
      </c>
      <c r="B88" s="84" t="s">
        <v>32</v>
      </c>
      <c r="C88" s="85">
        <v>4</v>
      </c>
      <c r="D88" s="86">
        <v>558.9</v>
      </c>
    </row>
    <row r="89" spans="1:4" x14ac:dyDescent="0.2">
      <c r="A89" s="98">
        <v>263</v>
      </c>
      <c r="B89" s="88" t="s">
        <v>54</v>
      </c>
      <c r="C89" s="89">
        <v>6</v>
      </c>
      <c r="D89" s="90">
        <v>638.59500000000003</v>
      </c>
    </row>
    <row r="90" spans="1:4" x14ac:dyDescent="0.2">
      <c r="A90" s="97">
        <v>214</v>
      </c>
      <c r="B90" s="84" t="s">
        <v>43</v>
      </c>
      <c r="C90" s="85">
        <v>6</v>
      </c>
      <c r="D90" s="86">
        <v>558.9</v>
      </c>
    </row>
    <row r="91" spans="1:4" x14ac:dyDescent="0.2">
      <c r="A91" s="98">
        <v>341</v>
      </c>
      <c r="B91" s="88" t="s">
        <v>75</v>
      </c>
      <c r="C91" s="89">
        <v>4</v>
      </c>
      <c r="D91" s="90">
        <v>1003.9499999999999</v>
      </c>
    </row>
    <row r="92" spans="1:4" x14ac:dyDescent="0.2">
      <c r="A92" s="97">
        <v>456</v>
      </c>
      <c r="B92" s="84" t="s">
        <v>95</v>
      </c>
      <c r="C92" s="85">
        <v>4</v>
      </c>
      <c r="D92" s="86">
        <v>558.9</v>
      </c>
    </row>
    <row r="93" spans="1:4" x14ac:dyDescent="0.2">
      <c r="A93" s="98">
        <v>290</v>
      </c>
      <c r="B93" s="88" t="s">
        <v>59</v>
      </c>
      <c r="C93" s="89">
        <v>3</v>
      </c>
      <c r="D93" s="90">
        <v>638.59500000000003</v>
      </c>
    </row>
    <row r="94" spans="1:4" x14ac:dyDescent="0.2">
      <c r="A94" s="97">
        <v>422</v>
      </c>
      <c r="B94" s="84" t="s">
        <v>88</v>
      </c>
      <c r="C94" s="85">
        <v>2</v>
      </c>
      <c r="D94" s="86">
        <v>558.9</v>
      </c>
    </row>
    <row r="95" spans="1:4" x14ac:dyDescent="0.2">
      <c r="A95" s="98">
        <v>35</v>
      </c>
      <c r="B95" s="88" t="s">
        <v>5</v>
      </c>
      <c r="C95" s="89">
        <v>5</v>
      </c>
      <c r="D95" s="90">
        <v>1003.9499999999999</v>
      </c>
    </row>
    <row r="96" spans="1:4" x14ac:dyDescent="0.2">
      <c r="A96" s="97">
        <v>301</v>
      </c>
      <c r="B96" s="84" t="s">
        <v>66</v>
      </c>
      <c r="C96" s="85">
        <v>4</v>
      </c>
      <c r="D96" s="86">
        <v>558.9</v>
      </c>
    </row>
    <row r="97" spans="1:4" x14ac:dyDescent="0.2">
      <c r="A97" s="98">
        <v>32</v>
      </c>
      <c r="B97" s="88" t="s">
        <v>4</v>
      </c>
      <c r="C97" s="89">
        <v>8</v>
      </c>
      <c r="D97" s="90">
        <v>638.59500000000003</v>
      </c>
    </row>
    <row r="98" spans="1:4" x14ac:dyDescent="0.2">
      <c r="A98" s="97">
        <v>206</v>
      </c>
      <c r="B98" s="84" t="s">
        <v>40</v>
      </c>
      <c r="C98" s="85">
        <v>6</v>
      </c>
      <c r="D98" s="86">
        <v>486.45</v>
      </c>
    </row>
    <row r="99" spans="1:4" x14ac:dyDescent="0.2">
      <c r="A99" s="98">
        <v>329</v>
      </c>
      <c r="B99" s="88" t="s">
        <v>71</v>
      </c>
      <c r="C99" s="89">
        <v>5</v>
      </c>
      <c r="D99" s="90">
        <v>486.45</v>
      </c>
    </row>
    <row r="100" spans="1:4" x14ac:dyDescent="0.2">
      <c r="A100" s="97">
        <v>70</v>
      </c>
      <c r="B100" s="84" t="s">
        <v>19</v>
      </c>
      <c r="C100" s="85">
        <v>8</v>
      </c>
      <c r="D100" s="86">
        <v>638.59500000000003</v>
      </c>
    </row>
    <row r="101" spans="1:4" x14ac:dyDescent="0.2">
      <c r="A101" s="99">
        <v>390</v>
      </c>
      <c r="B101" s="33" t="s">
        <v>82</v>
      </c>
      <c r="C101" s="76">
        <v>6</v>
      </c>
      <c r="D101" s="77">
        <v>486.45</v>
      </c>
    </row>
    <row r="102" spans="1:4" x14ac:dyDescent="0.2">
      <c r="D102" s="15"/>
    </row>
  </sheetData>
  <sheetProtection selectLockedCells="1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4"/>
  <dimension ref="A1:G102"/>
  <sheetViews>
    <sheetView showRowColHeaders="0" workbookViewId="0">
      <selection activeCell="G10" sqref="G10"/>
    </sheetView>
  </sheetViews>
  <sheetFormatPr defaultRowHeight="12.75" x14ac:dyDescent="0.2"/>
  <cols>
    <col min="1" max="1" width="9.140625" style="13"/>
    <col min="2" max="2" width="46" style="13" bestFit="1" customWidth="1"/>
    <col min="3" max="3" width="21.28515625" style="14" customWidth="1"/>
    <col min="4" max="4" width="13.28515625" style="16" customWidth="1"/>
    <col min="5" max="5" width="9.140625" style="13"/>
    <col min="6" max="6" width="34.85546875" style="13" customWidth="1"/>
    <col min="7" max="7" width="29.42578125" style="13" customWidth="1"/>
    <col min="8" max="16384" width="9.140625" style="13"/>
  </cols>
  <sheetData>
    <row r="1" spans="1:7" ht="36" customHeight="1" x14ac:dyDescent="0.2">
      <c r="A1" s="80" t="s">
        <v>103</v>
      </c>
      <c r="B1" s="81" t="s">
        <v>101</v>
      </c>
      <c r="C1" s="81" t="s">
        <v>102</v>
      </c>
      <c r="D1" s="82" t="s">
        <v>0</v>
      </c>
    </row>
    <row r="2" spans="1:7" x14ac:dyDescent="0.2">
      <c r="A2" s="83">
        <v>449</v>
      </c>
      <c r="B2" s="84" t="s">
        <v>94</v>
      </c>
      <c r="C2" s="85">
        <v>5</v>
      </c>
      <c r="D2" s="86">
        <v>638.59500000000003</v>
      </c>
    </row>
    <row r="3" spans="1:7" x14ac:dyDescent="0.2">
      <c r="A3" s="87">
        <v>387</v>
      </c>
      <c r="B3" s="88" t="s">
        <v>81</v>
      </c>
      <c r="C3" s="89">
        <v>8</v>
      </c>
      <c r="D3" s="90">
        <v>8869.9500000000007</v>
      </c>
    </row>
    <row r="4" spans="1:7" x14ac:dyDescent="0.2">
      <c r="A4" s="83">
        <v>183</v>
      </c>
      <c r="B4" s="84" t="s">
        <v>36</v>
      </c>
      <c r="C4" s="85">
        <v>8</v>
      </c>
      <c r="D4" s="86">
        <v>1003.9499999999999</v>
      </c>
    </row>
    <row r="5" spans="1:7" x14ac:dyDescent="0.2">
      <c r="A5" s="87">
        <v>133</v>
      </c>
      <c r="B5" s="88" t="s">
        <v>23</v>
      </c>
      <c r="C5" s="89">
        <v>4</v>
      </c>
      <c r="D5" s="90">
        <v>558.9</v>
      </c>
    </row>
    <row r="6" spans="1:7" x14ac:dyDescent="0.2">
      <c r="A6" s="83">
        <v>340</v>
      </c>
      <c r="B6" s="84" t="s">
        <v>74</v>
      </c>
      <c r="C6" s="85">
        <v>6</v>
      </c>
      <c r="D6" s="86">
        <v>4853.9430000000002</v>
      </c>
    </row>
    <row r="7" spans="1:7" x14ac:dyDescent="0.2">
      <c r="A7" s="87">
        <v>408</v>
      </c>
      <c r="B7" s="88" t="s">
        <v>85</v>
      </c>
      <c r="C7" s="89">
        <v>6</v>
      </c>
      <c r="D7" s="90">
        <v>2090.4929999999999</v>
      </c>
    </row>
    <row r="8" spans="1:7" x14ac:dyDescent="0.2">
      <c r="A8" s="83">
        <v>63</v>
      </c>
      <c r="B8" s="84" t="s">
        <v>17</v>
      </c>
      <c r="C8" s="85">
        <v>4</v>
      </c>
      <c r="D8" s="86">
        <v>486.45</v>
      </c>
    </row>
    <row r="9" spans="1:7" ht="13.5" thickBot="1" x14ac:dyDescent="0.25">
      <c r="A9" s="87">
        <v>166</v>
      </c>
      <c r="B9" s="88" t="s">
        <v>30</v>
      </c>
      <c r="C9" s="89">
        <v>4</v>
      </c>
      <c r="D9" s="90">
        <v>3125.4930000000004</v>
      </c>
    </row>
    <row r="10" spans="1:7" x14ac:dyDescent="0.2">
      <c r="A10" s="83">
        <v>164</v>
      </c>
      <c r="B10" s="84" t="s">
        <v>29</v>
      </c>
      <c r="C10" s="85">
        <v>3</v>
      </c>
      <c r="D10" s="86">
        <v>638.59500000000003</v>
      </c>
      <c r="F10" s="26" t="s">
        <v>105</v>
      </c>
      <c r="G10" s="28"/>
    </row>
    <row r="11" spans="1:7" ht="13.5" thickBot="1" x14ac:dyDescent="0.25">
      <c r="A11" s="87">
        <v>45</v>
      </c>
      <c r="B11" s="88" t="s">
        <v>6</v>
      </c>
      <c r="C11" s="89">
        <v>2</v>
      </c>
      <c r="D11" s="90">
        <v>558.9</v>
      </c>
      <c r="F11" s="27" t="s">
        <v>106</v>
      </c>
      <c r="G11" s="29"/>
    </row>
    <row r="12" spans="1:7" x14ac:dyDescent="0.2">
      <c r="A12" s="83">
        <v>420</v>
      </c>
      <c r="B12" s="84" t="s">
        <v>87</v>
      </c>
      <c r="C12" s="85">
        <v>5</v>
      </c>
      <c r="D12" s="86">
        <v>1003.9499999999999</v>
      </c>
      <c r="F12" s="30" t="s">
        <v>104</v>
      </c>
      <c r="G12" s="31"/>
    </row>
    <row r="13" spans="1:7" x14ac:dyDescent="0.2">
      <c r="A13" s="87">
        <v>395</v>
      </c>
      <c r="B13" s="88" t="s">
        <v>83</v>
      </c>
      <c r="C13" s="89">
        <v>4</v>
      </c>
      <c r="D13" s="90">
        <v>558.9</v>
      </c>
    </row>
    <row r="14" spans="1:7" x14ac:dyDescent="0.2">
      <c r="A14" s="83">
        <v>298</v>
      </c>
      <c r="B14" s="84" t="s">
        <v>63</v>
      </c>
      <c r="C14" s="85">
        <v>8</v>
      </c>
      <c r="D14" s="86">
        <v>638.59500000000003</v>
      </c>
    </row>
    <row r="15" spans="1:7" x14ac:dyDescent="0.2">
      <c r="A15" s="87">
        <v>178</v>
      </c>
      <c r="B15" s="88" t="s">
        <v>35</v>
      </c>
      <c r="C15" s="89">
        <v>6</v>
      </c>
      <c r="D15" s="90">
        <v>558.9</v>
      </c>
    </row>
    <row r="16" spans="1:7" x14ac:dyDescent="0.2">
      <c r="A16" s="83">
        <v>61</v>
      </c>
      <c r="B16" s="84" t="s">
        <v>16</v>
      </c>
      <c r="C16" s="85">
        <v>5</v>
      </c>
      <c r="D16" s="86">
        <v>1003.9499999999999</v>
      </c>
    </row>
    <row r="17" spans="1:4" x14ac:dyDescent="0.2">
      <c r="A17" s="87">
        <v>244</v>
      </c>
      <c r="B17" s="88" t="s">
        <v>49</v>
      </c>
      <c r="C17" s="89">
        <v>8</v>
      </c>
      <c r="D17" s="90">
        <v>558.9</v>
      </c>
    </row>
    <row r="18" spans="1:4" x14ac:dyDescent="0.2">
      <c r="A18" s="83">
        <v>249</v>
      </c>
      <c r="B18" s="84" t="s">
        <v>50</v>
      </c>
      <c r="C18" s="85">
        <v>8</v>
      </c>
      <c r="D18" s="86">
        <v>638.59500000000003</v>
      </c>
    </row>
    <row r="19" spans="1:4" x14ac:dyDescent="0.2">
      <c r="A19" s="87">
        <v>242</v>
      </c>
      <c r="B19" s="88" t="s">
        <v>48</v>
      </c>
      <c r="C19" s="89">
        <v>4</v>
      </c>
      <c r="D19" s="90">
        <v>558.9</v>
      </c>
    </row>
    <row r="20" spans="1:4" x14ac:dyDescent="0.2">
      <c r="A20" s="83">
        <v>198</v>
      </c>
      <c r="B20" s="84" t="s">
        <v>39</v>
      </c>
      <c r="C20" s="85">
        <v>6</v>
      </c>
      <c r="D20" s="86">
        <v>1003.9499999999999</v>
      </c>
    </row>
    <row r="21" spans="1:4" x14ac:dyDescent="0.2">
      <c r="A21" s="87">
        <v>172</v>
      </c>
      <c r="B21" s="88" t="s">
        <v>34</v>
      </c>
      <c r="C21" s="89">
        <v>6</v>
      </c>
      <c r="D21" s="90">
        <v>558.9</v>
      </c>
    </row>
    <row r="22" spans="1:4" x14ac:dyDescent="0.2">
      <c r="A22" s="83">
        <v>314</v>
      </c>
      <c r="B22" s="84" t="s">
        <v>70</v>
      </c>
      <c r="C22" s="85">
        <v>4</v>
      </c>
      <c r="D22" s="86">
        <v>638.59500000000003</v>
      </c>
    </row>
    <row r="23" spans="1:4" x14ac:dyDescent="0.2">
      <c r="A23" s="87">
        <v>467</v>
      </c>
      <c r="B23" s="88" t="s">
        <v>98</v>
      </c>
      <c r="C23" s="89">
        <v>4</v>
      </c>
      <c r="D23" s="90">
        <v>558.9</v>
      </c>
    </row>
    <row r="24" spans="1:4" x14ac:dyDescent="0.2">
      <c r="A24" s="83">
        <v>468</v>
      </c>
      <c r="B24" s="84" t="s">
        <v>99</v>
      </c>
      <c r="C24" s="85">
        <v>3</v>
      </c>
      <c r="D24" s="86">
        <v>1003.9499999999999</v>
      </c>
    </row>
    <row r="25" spans="1:4" x14ac:dyDescent="0.2">
      <c r="A25" s="87">
        <v>304</v>
      </c>
      <c r="B25" s="88" t="s">
        <v>68</v>
      </c>
      <c r="C25" s="89">
        <v>2</v>
      </c>
      <c r="D25" s="90">
        <v>558.9</v>
      </c>
    </row>
    <row r="26" spans="1:4" x14ac:dyDescent="0.2">
      <c r="A26" s="83">
        <v>219</v>
      </c>
      <c r="B26" s="84" t="s">
        <v>44</v>
      </c>
      <c r="C26" s="85">
        <v>5</v>
      </c>
      <c r="D26" s="86">
        <v>638.59500000000003</v>
      </c>
    </row>
    <row r="27" spans="1:4" x14ac:dyDescent="0.2">
      <c r="A27" s="87">
        <v>134</v>
      </c>
      <c r="B27" s="88" t="s">
        <v>24</v>
      </c>
      <c r="C27" s="89">
        <v>4</v>
      </c>
      <c r="D27" s="90">
        <v>486.45</v>
      </c>
    </row>
    <row r="28" spans="1:4" x14ac:dyDescent="0.2">
      <c r="A28" s="83">
        <v>428</v>
      </c>
      <c r="B28" s="84" t="s">
        <v>90</v>
      </c>
      <c r="C28" s="85">
        <v>8</v>
      </c>
      <c r="D28" s="86">
        <v>486.45</v>
      </c>
    </row>
    <row r="29" spans="1:4" x14ac:dyDescent="0.2">
      <c r="A29" s="87">
        <v>259</v>
      </c>
      <c r="B29" s="88" t="s">
        <v>53</v>
      </c>
      <c r="C29" s="89">
        <v>6</v>
      </c>
      <c r="D29" s="90">
        <v>638.59500000000003</v>
      </c>
    </row>
    <row r="30" spans="1:4" x14ac:dyDescent="0.2">
      <c r="A30" s="83">
        <v>398</v>
      </c>
      <c r="B30" s="84" t="s">
        <v>84</v>
      </c>
      <c r="C30" s="85">
        <v>5</v>
      </c>
      <c r="D30" s="86">
        <v>486.45</v>
      </c>
    </row>
    <row r="31" spans="1:4" x14ac:dyDescent="0.2">
      <c r="A31" s="87">
        <v>28</v>
      </c>
      <c r="B31" s="88" t="s">
        <v>3</v>
      </c>
      <c r="C31" s="89">
        <v>8</v>
      </c>
      <c r="D31" s="90">
        <v>558.9</v>
      </c>
    </row>
    <row r="32" spans="1:4" x14ac:dyDescent="0.2">
      <c r="A32" s="83">
        <v>250</v>
      </c>
      <c r="B32" s="84" t="s">
        <v>51</v>
      </c>
      <c r="C32" s="85">
        <v>8</v>
      </c>
      <c r="D32" s="86">
        <v>1003.9499999999999</v>
      </c>
    </row>
    <row r="33" spans="1:4" x14ac:dyDescent="0.2">
      <c r="A33" s="87">
        <v>207</v>
      </c>
      <c r="B33" s="88" t="s">
        <v>41</v>
      </c>
      <c r="C33" s="89">
        <v>5</v>
      </c>
      <c r="D33" s="90">
        <v>558.9</v>
      </c>
    </row>
    <row r="34" spans="1:4" x14ac:dyDescent="0.2">
      <c r="A34" s="83">
        <v>310</v>
      </c>
      <c r="B34" s="84" t="s">
        <v>69</v>
      </c>
      <c r="C34" s="85">
        <v>8</v>
      </c>
      <c r="D34" s="86">
        <v>638.59500000000003</v>
      </c>
    </row>
    <row r="35" spans="1:4" x14ac:dyDescent="0.2">
      <c r="A35" s="87">
        <v>359</v>
      </c>
      <c r="B35" s="88" t="s">
        <v>77</v>
      </c>
      <c r="C35" s="89">
        <v>8</v>
      </c>
      <c r="D35" s="90">
        <v>558.9</v>
      </c>
    </row>
    <row r="36" spans="1:4" x14ac:dyDescent="0.2">
      <c r="A36" s="83">
        <v>381</v>
      </c>
      <c r="B36" s="84" t="s">
        <v>80</v>
      </c>
      <c r="C36" s="85">
        <v>4</v>
      </c>
      <c r="D36" s="86">
        <v>1003.9499999999999</v>
      </c>
    </row>
    <row r="37" spans="1:4" x14ac:dyDescent="0.2">
      <c r="A37" s="87">
        <v>271</v>
      </c>
      <c r="B37" s="88" t="s">
        <v>55</v>
      </c>
      <c r="C37" s="89">
        <v>6</v>
      </c>
      <c r="D37" s="90">
        <v>558.9</v>
      </c>
    </row>
    <row r="38" spans="1:4" x14ac:dyDescent="0.2">
      <c r="A38" s="83">
        <v>283</v>
      </c>
      <c r="B38" s="84" t="s">
        <v>58</v>
      </c>
      <c r="C38" s="85">
        <v>6</v>
      </c>
      <c r="D38" s="86">
        <v>638.59500000000003</v>
      </c>
    </row>
    <row r="39" spans="1:4" x14ac:dyDescent="0.2">
      <c r="A39" s="87">
        <v>297</v>
      </c>
      <c r="B39" s="88" t="s">
        <v>62</v>
      </c>
      <c r="C39" s="89">
        <v>4</v>
      </c>
      <c r="D39" s="90">
        <v>558.9</v>
      </c>
    </row>
    <row r="40" spans="1:4" x14ac:dyDescent="0.2">
      <c r="A40" s="83">
        <v>208</v>
      </c>
      <c r="B40" s="84" t="s">
        <v>42</v>
      </c>
      <c r="C40" s="85">
        <v>4</v>
      </c>
      <c r="D40" s="86">
        <v>1003.9499999999999</v>
      </c>
    </row>
    <row r="41" spans="1:4" x14ac:dyDescent="0.2">
      <c r="A41" s="87">
        <v>54</v>
      </c>
      <c r="B41" s="88" t="s">
        <v>11</v>
      </c>
      <c r="C41" s="89">
        <v>3</v>
      </c>
      <c r="D41" s="90">
        <v>558.9</v>
      </c>
    </row>
    <row r="42" spans="1:4" x14ac:dyDescent="0.2">
      <c r="A42" s="83">
        <v>273</v>
      </c>
      <c r="B42" s="84" t="s">
        <v>56</v>
      </c>
      <c r="C42" s="85">
        <v>2</v>
      </c>
      <c r="D42" s="86">
        <v>638.59500000000003</v>
      </c>
    </row>
    <row r="43" spans="1:4" x14ac:dyDescent="0.2">
      <c r="A43" s="87">
        <v>187</v>
      </c>
      <c r="B43" s="88" t="s">
        <v>37</v>
      </c>
      <c r="C43" s="89">
        <v>5</v>
      </c>
      <c r="D43" s="90">
        <v>558.9</v>
      </c>
    </row>
    <row r="44" spans="1:4" x14ac:dyDescent="0.2">
      <c r="A44" s="83">
        <v>462</v>
      </c>
      <c r="B44" s="84" t="s">
        <v>97</v>
      </c>
      <c r="C44" s="85">
        <v>4</v>
      </c>
      <c r="D44" s="86">
        <v>1003.9499999999999</v>
      </c>
    </row>
    <row r="45" spans="1:4" x14ac:dyDescent="0.2">
      <c r="A45" s="87">
        <v>8</v>
      </c>
      <c r="B45" s="88" t="s">
        <v>1</v>
      </c>
      <c r="C45" s="89">
        <v>8</v>
      </c>
      <c r="D45" s="90">
        <v>558.9</v>
      </c>
    </row>
    <row r="46" spans="1:4" x14ac:dyDescent="0.2">
      <c r="A46" s="83">
        <v>469</v>
      </c>
      <c r="B46" s="84" t="s">
        <v>100</v>
      </c>
      <c r="C46" s="85">
        <v>6</v>
      </c>
      <c r="D46" s="86">
        <v>1003.9499999999999</v>
      </c>
    </row>
    <row r="47" spans="1:4" x14ac:dyDescent="0.2">
      <c r="A47" s="87">
        <v>424</v>
      </c>
      <c r="B47" s="88" t="s">
        <v>89</v>
      </c>
      <c r="C47" s="89">
        <v>5</v>
      </c>
      <c r="D47" s="90">
        <v>558.9</v>
      </c>
    </row>
    <row r="48" spans="1:4" x14ac:dyDescent="0.2">
      <c r="A48" s="83">
        <v>252</v>
      </c>
      <c r="B48" s="84" t="s">
        <v>52</v>
      </c>
      <c r="C48" s="85">
        <v>8</v>
      </c>
      <c r="D48" s="86">
        <v>638.59500000000003</v>
      </c>
    </row>
    <row r="49" spans="1:4" x14ac:dyDescent="0.2">
      <c r="A49" s="87">
        <v>296</v>
      </c>
      <c r="B49" s="88" t="s">
        <v>61</v>
      </c>
      <c r="C49" s="89">
        <v>8</v>
      </c>
      <c r="D49" s="90">
        <v>558.9</v>
      </c>
    </row>
    <row r="50" spans="1:4" x14ac:dyDescent="0.2">
      <c r="A50" s="83">
        <v>162</v>
      </c>
      <c r="B50" s="84" t="s">
        <v>27</v>
      </c>
      <c r="C50" s="85">
        <v>4</v>
      </c>
      <c r="D50" s="86">
        <v>1003.9499999999999</v>
      </c>
    </row>
    <row r="51" spans="1:4" x14ac:dyDescent="0.2">
      <c r="A51" s="87">
        <v>195</v>
      </c>
      <c r="B51" s="88" t="s">
        <v>38</v>
      </c>
      <c r="C51" s="89">
        <v>6</v>
      </c>
      <c r="D51" s="90">
        <v>558.9</v>
      </c>
    </row>
    <row r="52" spans="1:4" x14ac:dyDescent="0.2">
      <c r="A52" s="83">
        <v>47</v>
      </c>
      <c r="B52" s="84" t="s">
        <v>7</v>
      </c>
      <c r="C52" s="85">
        <v>6</v>
      </c>
      <c r="D52" s="86">
        <v>638.59500000000003</v>
      </c>
    </row>
    <row r="53" spans="1:4" x14ac:dyDescent="0.2">
      <c r="A53" s="87">
        <v>303</v>
      </c>
      <c r="B53" s="88" t="s">
        <v>67</v>
      </c>
      <c r="C53" s="89">
        <v>4</v>
      </c>
      <c r="D53" s="90">
        <v>558.9</v>
      </c>
    </row>
    <row r="54" spans="1:4" x14ac:dyDescent="0.2">
      <c r="A54" s="83">
        <v>438</v>
      </c>
      <c r="B54" s="84" t="s">
        <v>92</v>
      </c>
      <c r="C54" s="85">
        <v>4</v>
      </c>
      <c r="D54" s="86">
        <v>1003.9499999999999</v>
      </c>
    </row>
    <row r="55" spans="1:4" x14ac:dyDescent="0.2">
      <c r="A55" s="87">
        <v>300</v>
      </c>
      <c r="B55" s="88" t="s">
        <v>65</v>
      </c>
      <c r="C55" s="89">
        <v>3</v>
      </c>
      <c r="D55" s="90">
        <v>558.9</v>
      </c>
    </row>
    <row r="56" spans="1:4" x14ac:dyDescent="0.2">
      <c r="A56" s="83">
        <v>415</v>
      </c>
      <c r="B56" s="84" t="s">
        <v>86</v>
      </c>
      <c r="C56" s="85">
        <v>2</v>
      </c>
      <c r="D56" s="86">
        <v>638.59500000000003</v>
      </c>
    </row>
    <row r="57" spans="1:4" x14ac:dyDescent="0.2">
      <c r="A57" s="87">
        <v>220</v>
      </c>
      <c r="B57" s="88" t="s">
        <v>45</v>
      </c>
      <c r="C57" s="89">
        <v>5</v>
      </c>
      <c r="D57" s="90">
        <v>558.9</v>
      </c>
    </row>
    <row r="58" spans="1:4" x14ac:dyDescent="0.2">
      <c r="A58" s="83">
        <v>66</v>
      </c>
      <c r="B58" s="84" t="s">
        <v>18</v>
      </c>
      <c r="C58" s="85">
        <v>4</v>
      </c>
      <c r="D58" s="86">
        <v>1003.9499999999999</v>
      </c>
    </row>
    <row r="59" spans="1:4" x14ac:dyDescent="0.2">
      <c r="A59" s="87">
        <v>299</v>
      </c>
      <c r="B59" s="88" t="s">
        <v>64</v>
      </c>
      <c r="C59" s="89">
        <v>8</v>
      </c>
      <c r="D59" s="90">
        <v>558.9</v>
      </c>
    </row>
    <row r="60" spans="1:4" x14ac:dyDescent="0.2">
      <c r="A60" s="83">
        <v>51</v>
      </c>
      <c r="B60" s="84" t="s">
        <v>10</v>
      </c>
      <c r="C60" s="85">
        <v>6</v>
      </c>
      <c r="D60" s="86">
        <v>1003.9499999999999</v>
      </c>
    </row>
    <row r="61" spans="1:4" x14ac:dyDescent="0.2">
      <c r="A61" s="87">
        <v>60</v>
      </c>
      <c r="B61" s="88" t="s">
        <v>15</v>
      </c>
      <c r="C61" s="89">
        <v>5</v>
      </c>
      <c r="D61" s="90">
        <v>558.9</v>
      </c>
    </row>
    <row r="62" spans="1:4" x14ac:dyDescent="0.2">
      <c r="A62" s="83">
        <v>331</v>
      </c>
      <c r="B62" s="84" t="s">
        <v>72</v>
      </c>
      <c r="C62" s="85">
        <v>8</v>
      </c>
      <c r="D62" s="86">
        <v>638.59500000000003</v>
      </c>
    </row>
    <row r="63" spans="1:4" x14ac:dyDescent="0.2">
      <c r="A63" s="87">
        <v>351</v>
      </c>
      <c r="B63" s="88" t="s">
        <v>76</v>
      </c>
      <c r="C63" s="89">
        <v>8</v>
      </c>
      <c r="D63" s="90">
        <v>558.9</v>
      </c>
    </row>
    <row r="64" spans="1:4" x14ac:dyDescent="0.2">
      <c r="A64" s="83">
        <v>129</v>
      </c>
      <c r="B64" s="84" t="s">
        <v>22</v>
      </c>
      <c r="C64" s="85">
        <v>4</v>
      </c>
      <c r="D64" s="86">
        <v>1003.9499999999999</v>
      </c>
    </row>
    <row r="65" spans="1:4" x14ac:dyDescent="0.2">
      <c r="A65" s="87">
        <v>431</v>
      </c>
      <c r="B65" s="88" t="s">
        <v>91</v>
      </c>
      <c r="C65" s="89">
        <v>6</v>
      </c>
      <c r="D65" s="90">
        <v>558.9</v>
      </c>
    </row>
    <row r="66" spans="1:4" x14ac:dyDescent="0.2">
      <c r="A66" s="83">
        <v>112</v>
      </c>
      <c r="B66" s="84" t="s">
        <v>20</v>
      </c>
      <c r="C66" s="85">
        <v>6</v>
      </c>
      <c r="D66" s="86">
        <v>638.59500000000003</v>
      </c>
    </row>
    <row r="67" spans="1:4" x14ac:dyDescent="0.2">
      <c r="A67" s="87">
        <v>163</v>
      </c>
      <c r="B67" s="88" t="s">
        <v>28</v>
      </c>
      <c r="C67" s="89">
        <v>4</v>
      </c>
      <c r="D67" s="90">
        <v>558.9</v>
      </c>
    </row>
    <row r="68" spans="1:4" x14ac:dyDescent="0.2">
      <c r="A68" s="83">
        <v>49</v>
      </c>
      <c r="B68" s="84" t="s">
        <v>8</v>
      </c>
      <c r="C68" s="85">
        <v>4</v>
      </c>
      <c r="D68" s="86">
        <v>1003.9499999999999</v>
      </c>
    </row>
    <row r="69" spans="1:4" x14ac:dyDescent="0.2">
      <c r="A69" s="87">
        <v>57</v>
      </c>
      <c r="B69" s="88" t="s">
        <v>12</v>
      </c>
      <c r="C69" s="89">
        <v>3</v>
      </c>
      <c r="D69" s="90">
        <v>558.9</v>
      </c>
    </row>
    <row r="70" spans="1:4" x14ac:dyDescent="0.2">
      <c r="A70" s="83">
        <v>277</v>
      </c>
      <c r="B70" s="84" t="s">
        <v>57</v>
      </c>
      <c r="C70" s="85">
        <v>2</v>
      </c>
      <c r="D70" s="86">
        <v>638.59500000000003</v>
      </c>
    </row>
    <row r="71" spans="1:4" x14ac:dyDescent="0.2">
      <c r="A71" s="87">
        <v>168</v>
      </c>
      <c r="B71" s="88" t="s">
        <v>31</v>
      </c>
      <c r="C71" s="89">
        <v>5</v>
      </c>
      <c r="D71" s="90">
        <v>558.9</v>
      </c>
    </row>
    <row r="72" spans="1:4" x14ac:dyDescent="0.2">
      <c r="A72" s="83">
        <v>334</v>
      </c>
      <c r="B72" s="84" t="s">
        <v>73</v>
      </c>
      <c r="C72" s="85">
        <v>4</v>
      </c>
      <c r="D72" s="86">
        <v>1003.9499999999999</v>
      </c>
    </row>
    <row r="73" spans="1:4" x14ac:dyDescent="0.2">
      <c r="A73" s="87">
        <v>147</v>
      </c>
      <c r="B73" s="88" t="s">
        <v>25</v>
      </c>
      <c r="C73" s="89">
        <v>8</v>
      </c>
      <c r="D73" s="90">
        <v>558.9</v>
      </c>
    </row>
    <row r="74" spans="1:4" x14ac:dyDescent="0.2">
      <c r="A74" s="83">
        <v>375</v>
      </c>
      <c r="B74" s="84" t="s">
        <v>79</v>
      </c>
      <c r="C74" s="85">
        <v>6</v>
      </c>
      <c r="D74" s="86">
        <v>638.59500000000003</v>
      </c>
    </row>
    <row r="75" spans="1:4" x14ac:dyDescent="0.2">
      <c r="A75" s="87">
        <v>367</v>
      </c>
      <c r="B75" s="88" t="s">
        <v>78</v>
      </c>
      <c r="C75" s="89">
        <v>6</v>
      </c>
      <c r="D75" s="90">
        <v>558.9</v>
      </c>
    </row>
    <row r="76" spans="1:4" x14ac:dyDescent="0.2">
      <c r="A76" s="83">
        <v>124</v>
      </c>
      <c r="B76" s="84" t="s">
        <v>21</v>
      </c>
      <c r="C76" s="85">
        <v>6</v>
      </c>
      <c r="D76" s="86">
        <v>1003.9499999999999</v>
      </c>
    </row>
    <row r="77" spans="1:4" x14ac:dyDescent="0.2">
      <c r="A77" s="87">
        <v>150</v>
      </c>
      <c r="B77" s="88" t="s">
        <v>26</v>
      </c>
      <c r="C77" s="89">
        <v>4</v>
      </c>
      <c r="D77" s="90">
        <v>558.9</v>
      </c>
    </row>
    <row r="78" spans="1:4" x14ac:dyDescent="0.2">
      <c r="A78" s="83">
        <v>440</v>
      </c>
      <c r="B78" s="84" t="s">
        <v>93</v>
      </c>
      <c r="C78" s="85">
        <v>4</v>
      </c>
      <c r="D78" s="86">
        <v>638.59500000000003</v>
      </c>
    </row>
    <row r="79" spans="1:4" x14ac:dyDescent="0.2">
      <c r="A79" s="87">
        <v>58</v>
      </c>
      <c r="B79" s="88" t="s">
        <v>13</v>
      </c>
      <c r="C79" s="89">
        <v>3</v>
      </c>
      <c r="D79" s="90">
        <v>558.9</v>
      </c>
    </row>
    <row r="80" spans="1:4" x14ac:dyDescent="0.2">
      <c r="A80" s="83">
        <v>59</v>
      </c>
      <c r="B80" s="84" t="s">
        <v>14</v>
      </c>
      <c r="C80" s="85">
        <v>2</v>
      </c>
      <c r="D80" s="86">
        <v>1003.9499999999999</v>
      </c>
    </row>
    <row r="81" spans="1:4" x14ac:dyDescent="0.2">
      <c r="A81" s="87">
        <v>292</v>
      </c>
      <c r="B81" s="88" t="s">
        <v>60</v>
      </c>
      <c r="C81" s="89">
        <v>5</v>
      </c>
      <c r="D81" s="90">
        <v>558.9</v>
      </c>
    </row>
    <row r="82" spans="1:4" x14ac:dyDescent="0.2">
      <c r="A82" s="83">
        <v>458</v>
      </c>
      <c r="B82" s="84" t="s">
        <v>96</v>
      </c>
      <c r="C82" s="85">
        <v>4</v>
      </c>
      <c r="D82" s="86">
        <v>638.59500000000003</v>
      </c>
    </row>
    <row r="83" spans="1:4" x14ac:dyDescent="0.2">
      <c r="A83" s="87">
        <v>171</v>
      </c>
      <c r="B83" s="88" t="s">
        <v>33</v>
      </c>
      <c r="C83" s="89">
        <v>8</v>
      </c>
      <c r="D83" s="90">
        <v>486.45</v>
      </c>
    </row>
    <row r="84" spans="1:4" x14ac:dyDescent="0.2">
      <c r="A84" s="83">
        <v>19</v>
      </c>
      <c r="B84" s="84" t="s">
        <v>2</v>
      </c>
      <c r="C84" s="85">
        <v>6</v>
      </c>
      <c r="D84" s="86">
        <v>486.45</v>
      </c>
    </row>
    <row r="85" spans="1:4" x14ac:dyDescent="0.2">
      <c r="A85" s="87">
        <v>236</v>
      </c>
      <c r="B85" s="88" t="s">
        <v>47</v>
      </c>
      <c r="C85" s="89">
        <v>5</v>
      </c>
      <c r="D85" s="90">
        <v>638.59500000000003</v>
      </c>
    </row>
    <row r="86" spans="1:4" x14ac:dyDescent="0.2">
      <c r="A86" s="83">
        <v>225</v>
      </c>
      <c r="B86" s="84" t="s">
        <v>46</v>
      </c>
      <c r="C86" s="85">
        <v>8</v>
      </c>
      <c r="D86" s="86">
        <v>486.45</v>
      </c>
    </row>
    <row r="87" spans="1:4" x14ac:dyDescent="0.2">
      <c r="A87" s="87">
        <v>50</v>
      </c>
      <c r="B87" s="88" t="s">
        <v>9</v>
      </c>
      <c r="C87" s="89">
        <v>8</v>
      </c>
      <c r="D87" s="90">
        <v>558.9</v>
      </c>
    </row>
    <row r="88" spans="1:4" x14ac:dyDescent="0.2">
      <c r="A88" s="83">
        <v>169</v>
      </c>
      <c r="B88" s="84" t="s">
        <v>32</v>
      </c>
      <c r="C88" s="85">
        <v>4</v>
      </c>
      <c r="D88" s="86">
        <v>558.9</v>
      </c>
    </row>
    <row r="89" spans="1:4" x14ac:dyDescent="0.2">
      <c r="A89" s="87">
        <v>263</v>
      </c>
      <c r="B89" s="88" t="s">
        <v>54</v>
      </c>
      <c r="C89" s="89">
        <v>6</v>
      </c>
      <c r="D89" s="90">
        <v>638.59500000000003</v>
      </c>
    </row>
    <row r="90" spans="1:4" x14ac:dyDescent="0.2">
      <c r="A90" s="83">
        <v>214</v>
      </c>
      <c r="B90" s="84" t="s">
        <v>43</v>
      </c>
      <c r="C90" s="85">
        <v>6</v>
      </c>
      <c r="D90" s="86">
        <v>558.9</v>
      </c>
    </row>
    <row r="91" spans="1:4" x14ac:dyDescent="0.2">
      <c r="A91" s="87">
        <v>341</v>
      </c>
      <c r="B91" s="88" t="s">
        <v>75</v>
      </c>
      <c r="C91" s="89">
        <v>4</v>
      </c>
      <c r="D91" s="90">
        <v>1003.9499999999999</v>
      </c>
    </row>
    <row r="92" spans="1:4" x14ac:dyDescent="0.2">
      <c r="A92" s="83">
        <v>456</v>
      </c>
      <c r="B92" s="84" t="s">
        <v>95</v>
      </c>
      <c r="C92" s="85">
        <v>4</v>
      </c>
      <c r="D92" s="86">
        <v>558.9</v>
      </c>
    </row>
    <row r="93" spans="1:4" x14ac:dyDescent="0.2">
      <c r="A93" s="87">
        <v>290</v>
      </c>
      <c r="B93" s="88" t="s">
        <v>59</v>
      </c>
      <c r="C93" s="89">
        <v>3</v>
      </c>
      <c r="D93" s="90">
        <v>638.59500000000003</v>
      </c>
    </row>
    <row r="94" spans="1:4" x14ac:dyDescent="0.2">
      <c r="A94" s="83">
        <v>422</v>
      </c>
      <c r="B94" s="84" t="s">
        <v>88</v>
      </c>
      <c r="C94" s="85">
        <v>2</v>
      </c>
      <c r="D94" s="86">
        <v>558.9</v>
      </c>
    </row>
    <row r="95" spans="1:4" x14ac:dyDescent="0.2">
      <c r="A95" s="87">
        <v>35</v>
      </c>
      <c r="B95" s="88" t="s">
        <v>5</v>
      </c>
      <c r="C95" s="89">
        <v>5</v>
      </c>
      <c r="D95" s="90">
        <v>1003.9499999999999</v>
      </c>
    </row>
    <row r="96" spans="1:4" x14ac:dyDescent="0.2">
      <c r="A96" s="83">
        <v>301</v>
      </c>
      <c r="B96" s="84" t="s">
        <v>66</v>
      </c>
      <c r="C96" s="85">
        <v>4</v>
      </c>
      <c r="D96" s="86">
        <v>558.9</v>
      </c>
    </row>
    <row r="97" spans="1:4" x14ac:dyDescent="0.2">
      <c r="A97" s="87">
        <v>32</v>
      </c>
      <c r="B97" s="88" t="s">
        <v>4</v>
      </c>
      <c r="C97" s="89">
        <v>8</v>
      </c>
      <c r="D97" s="90">
        <v>638.59500000000003</v>
      </c>
    </row>
    <row r="98" spans="1:4" x14ac:dyDescent="0.2">
      <c r="A98" s="83">
        <v>206</v>
      </c>
      <c r="B98" s="84" t="s">
        <v>40</v>
      </c>
      <c r="C98" s="85">
        <v>6</v>
      </c>
      <c r="D98" s="86">
        <v>486.45</v>
      </c>
    </row>
    <row r="99" spans="1:4" x14ac:dyDescent="0.2">
      <c r="A99" s="87">
        <v>329</v>
      </c>
      <c r="B99" s="88" t="s">
        <v>71</v>
      </c>
      <c r="C99" s="89">
        <v>5</v>
      </c>
      <c r="D99" s="90">
        <v>486.45</v>
      </c>
    </row>
    <row r="100" spans="1:4" x14ac:dyDescent="0.2">
      <c r="A100" s="83">
        <v>70</v>
      </c>
      <c r="B100" s="84" t="s">
        <v>19</v>
      </c>
      <c r="C100" s="85">
        <v>8</v>
      </c>
      <c r="D100" s="86">
        <v>638.59500000000003</v>
      </c>
    </row>
    <row r="101" spans="1:4" x14ac:dyDescent="0.2">
      <c r="A101" s="91">
        <v>390</v>
      </c>
      <c r="B101" s="92" t="s">
        <v>82</v>
      </c>
      <c r="C101" s="79">
        <v>6</v>
      </c>
      <c r="D101" s="93">
        <v>486.45</v>
      </c>
    </row>
    <row r="102" spans="1:4" x14ac:dyDescent="0.2">
      <c r="D102" s="15"/>
    </row>
  </sheetData>
  <sheetProtection selectLockedCells="1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5"/>
  <dimension ref="A1:G102"/>
  <sheetViews>
    <sheetView showRowColHeaders="0" workbookViewId="0">
      <selection activeCell="G11" sqref="G10:G11"/>
    </sheetView>
  </sheetViews>
  <sheetFormatPr defaultRowHeight="12.75" x14ac:dyDescent="0.2"/>
  <cols>
    <col min="1" max="1" width="47.28515625" style="13" customWidth="1"/>
    <col min="2" max="2" width="11.140625" style="13" customWidth="1"/>
    <col min="3" max="3" width="13.5703125" style="14" customWidth="1"/>
    <col min="4" max="4" width="10.140625" style="16" customWidth="1"/>
    <col min="5" max="5" width="9.140625" style="13"/>
    <col min="6" max="6" width="34.85546875" style="13" customWidth="1"/>
    <col min="7" max="7" width="31.140625" style="13" bestFit="1" customWidth="1"/>
    <col min="8" max="16384" width="9.140625" style="13"/>
  </cols>
  <sheetData>
    <row r="1" spans="1:7" ht="36" customHeight="1" x14ac:dyDescent="0.2">
      <c r="A1" s="80" t="s">
        <v>101</v>
      </c>
      <c r="B1" s="81" t="s">
        <v>103</v>
      </c>
      <c r="C1" s="81" t="s">
        <v>102</v>
      </c>
      <c r="D1" s="82" t="s">
        <v>0</v>
      </c>
    </row>
    <row r="2" spans="1:7" x14ac:dyDescent="0.2">
      <c r="A2" s="83" t="s">
        <v>94</v>
      </c>
      <c r="B2" s="85">
        <v>449</v>
      </c>
      <c r="C2" s="85">
        <v>5</v>
      </c>
      <c r="D2" s="86">
        <v>638.59500000000003</v>
      </c>
    </row>
    <row r="3" spans="1:7" x14ac:dyDescent="0.2">
      <c r="A3" s="87" t="s">
        <v>81</v>
      </c>
      <c r="B3" s="89">
        <v>387</v>
      </c>
      <c r="C3" s="89">
        <v>8</v>
      </c>
      <c r="D3" s="90">
        <v>8869.9500000000007</v>
      </c>
    </row>
    <row r="4" spans="1:7" x14ac:dyDescent="0.2">
      <c r="A4" s="83" t="s">
        <v>36</v>
      </c>
      <c r="B4" s="85">
        <v>183</v>
      </c>
      <c r="C4" s="85">
        <v>8</v>
      </c>
      <c r="D4" s="86">
        <v>1003.9499999999999</v>
      </c>
    </row>
    <row r="5" spans="1:7" x14ac:dyDescent="0.2">
      <c r="A5" s="87" t="s">
        <v>23</v>
      </c>
      <c r="B5" s="89">
        <v>133</v>
      </c>
      <c r="C5" s="89">
        <v>4</v>
      </c>
      <c r="D5" s="90">
        <v>558.9</v>
      </c>
    </row>
    <row r="6" spans="1:7" x14ac:dyDescent="0.2">
      <c r="A6" s="83" t="s">
        <v>74</v>
      </c>
      <c r="B6" s="85">
        <v>340</v>
      </c>
      <c r="C6" s="85">
        <v>6</v>
      </c>
      <c r="D6" s="86">
        <v>4853.9430000000002</v>
      </c>
    </row>
    <row r="7" spans="1:7" x14ac:dyDescent="0.2">
      <c r="A7" s="87" t="s">
        <v>85</v>
      </c>
      <c r="B7" s="89">
        <v>408</v>
      </c>
      <c r="C7" s="89">
        <v>6</v>
      </c>
      <c r="D7" s="90">
        <v>2090.4929999999999</v>
      </c>
    </row>
    <row r="8" spans="1:7" x14ac:dyDescent="0.2">
      <c r="A8" s="83" t="s">
        <v>17</v>
      </c>
      <c r="B8" s="85">
        <v>63</v>
      </c>
      <c r="C8" s="85">
        <v>4</v>
      </c>
      <c r="D8" s="86">
        <v>486.45</v>
      </c>
    </row>
    <row r="9" spans="1:7" ht="13.5" thickBot="1" x14ac:dyDescent="0.25">
      <c r="A9" s="87" t="s">
        <v>30</v>
      </c>
      <c r="B9" s="89">
        <v>166</v>
      </c>
      <c r="C9" s="89">
        <v>4</v>
      </c>
      <c r="D9" s="90">
        <v>3125.4930000000004</v>
      </c>
    </row>
    <row r="10" spans="1:7" x14ac:dyDescent="0.2">
      <c r="A10" s="83" t="s">
        <v>29</v>
      </c>
      <c r="B10" s="85">
        <v>164</v>
      </c>
      <c r="C10" s="85">
        <v>3</v>
      </c>
      <c r="D10" s="86">
        <v>638.59500000000003</v>
      </c>
      <c r="F10" s="26" t="s">
        <v>104</v>
      </c>
      <c r="G10" s="32"/>
    </row>
    <row r="11" spans="1:7" ht="13.5" thickBot="1" x14ac:dyDescent="0.25">
      <c r="A11" s="87" t="s">
        <v>6</v>
      </c>
      <c r="B11" s="89">
        <v>45</v>
      </c>
      <c r="C11" s="89">
        <v>2</v>
      </c>
      <c r="D11" s="90">
        <v>558.9</v>
      </c>
      <c r="F11" s="27" t="s">
        <v>105</v>
      </c>
      <c r="G11" s="29"/>
    </row>
    <row r="12" spans="1:7" x14ac:dyDescent="0.2">
      <c r="A12" s="83" t="s">
        <v>87</v>
      </c>
      <c r="B12" s="85">
        <v>420</v>
      </c>
      <c r="C12" s="85">
        <v>5</v>
      </c>
      <c r="D12" s="86">
        <v>1003.9499999999999</v>
      </c>
    </row>
    <row r="13" spans="1:7" x14ac:dyDescent="0.2">
      <c r="A13" s="87" t="s">
        <v>83</v>
      </c>
      <c r="B13" s="89">
        <v>395</v>
      </c>
      <c r="C13" s="89">
        <v>4</v>
      </c>
      <c r="D13" s="90">
        <v>558.9</v>
      </c>
    </row>
    <row r="14" spans="1:7" x14ac:dyDescent="0.2">
      <c r="A14" s="83" t="s">
        <v>63</v>
      </c>
      <c r="B14" s="85">
        <v>298</v>
      </c>
      <c r="C14" s="85">
        <v>8</v>
      </c>
      <c r="D14" s="86">
        <v>638.59500000000003</v>
      </c>
    </row>
    <row r="15" spans="1:7" x14ac:dyDescent="0.2">
      <c r="A15" s="87" t="s">
        <v>35</v>
      </c>
      <c r="B15" s="89">
        <v>178</v>
      </c>
      <c r="C15" s="89">
        <v>6</v>
      </c>
      <c r="D15" s="90">
        <v>558.9</v>
      </c>
    </row>
    <row r="16" spans="1:7" x14ac:dyDescent="0.2">
      <c r="A16" s="83" t="s">
        <v>16</v>
      </c>
      <c r="B16" s="85">
        <v>61</v>
      </c>
      <c r="C16" s="85">
        <v>5</v>
      </c>
      <c r="D16" s="86">
        <v>1003.9499999999999</v>
      </c>
    </row>
    <row r="17" spans="1:4" x14ac:dyDescent="0.2">
      <c r="A17" s="87" t="s">
        <v>49</v>
      </c>
      <c r="B17" s="89">
        <v>244</v>
      </c>
      <c r="C17" s="89">
        <v>8</v>
      </c>
      <c r="D17" s="90">
        <v>558.9</v>
      </c>
    </row>
    <row r="18" spans="1:4" x14ac:dyDescent="0.2">
      <c r="A18" s="83" t="s">
        <v>50</v>
      </c>
      <c r="B18" s="85">
        <v>249</v>
      </c>
      <c r="C18" s="85">
        <v>8</v>
      </c>
      <c r="D18" s="86">
        <v>638.59500000000003</v>
      </c>
    </row>
    <row r="19" spans="1:4" x14ac:dyDescent="0.2">
      <c r="A19" s="87" t="s">
        <v>48</v>
      </c>
      <c r="B19" s="89">
        <v>242</v>
      </c>
      <c r="C19" s="89">
        <v>4</v>
      </c>
      <c r="D19" s="90">
        <v>558.9</v>
      </c>
    </row>
    <row r="20" spans="1:4" x14ac:dyDescent="0.2">
      <c r="A20" s="83" t="s">
        <v>39</v>
      </c>
      <c r="B20" s="85">
        <v>198</v>
      </c>
      <c r="C20" s="85">
        <v>6</v>
      </c>
      <c r="D20" s="86">
        <v>1003.9499999999999</v>
      </c>
    </row>
    <row r="21" spans="1:4" x14ac:dyDescent="0.2">
      <c r="A21" s="87" t="s">
        <v>34</v>
      </c>
      <c r="B21" s="89">
        <v>172</v>
      </c>
      <c r="C21" s="89">
        <v>6</v>
      </c>
      <c r="D21" s="90">
        <v>558.9</v>
      </c>
    </row>
    <row r="22" spans="1:4" x14ac:dyDescent="0.2">
      <c r="A22" s="83" t="s">
        <v>70</v>
      </c>
      <c r="B22" s="85">
        <v>314</v>
      </c>
      <c r="C22" s="85">
        <v>4</v>
      </c>
      <c r="D22" s="86">
        <v>638.59500000000003</v>
      </c>
    </row>
    <row r="23" spans="1:4" x14ac:dyDescent="0.2">
      <c r="A23" s="87" t="s">
        <v>98</v>
      </c>
      <c r="B23" s="89">
        <v>467</v>
      </c>
      <c r="C23" s="89">
        <v>4</v>
      </c>
      <c r="D23" s="90">
        <v>558.9</v>
      </c>
    </row>
    <row r="24" spans="1:4" x14ac:dyDescent="0.2">
      <c r="A24" s="83" t="s">
        <v>99</v>
      </c>
      <c r="B24" s="85">
        <v>468</v>
      </c>
      <c r="C24" s="85">
        <v>3</v>
      </c>
      <c r="D24" s="86">
        <v>1003.9499999999999</v>
      </c>
    </row>
    <row r="25" spans="1:4" x14ac:dyDescent="0.2">
      <c r="A25" s="87" t="s">
        <v>68</v>
      </c>
      <c r="B25" s="89">
        <v>304</v>
      </c>
      <c r="C25" s="89">
        <v>2</v>
      </c>
      <c r="D25" s="90">
        <v>558.9</v>
      </c>
    </row>
    <row r="26" spans="1:4" x14ac:dyDescent="0.2">
      <c r="A26" s="83" t="s">
        <v>44</v>
      </c>
      <c r="B26" s="85">
        <v>219</v>
      </c>
      <c r="C26" s="85">
        <v>5</v>
      </c>
      <c r="D26" s="86">
        <v>638.59500000000003</v>
      </c>
    </row>
    <row r="27" spans="1:4" x14ac:dyDescent="0.2">
      <c r="A27" s="87" t="s">
        <v>24</v>
      </c>
      <c r="B27" s="89">
        <v>134</v>
      </c>
      <c r="C27" s="89">
        <v>4</v>
      </c>
      <c r="D27" s="90">
        <v>486.45</v>
      </c>
    </row>
    <row r="28" spans="1:4" x14ac:dyDescent="0.2">
      <c r="A28" s="83" t="s">
        <v>90</v>
      </c>
      <c r="B28" s="85">
        <v>428</v>
      </c>
      <c r="C28" s="85">
        <v>8</v>
      </c>
      <c r="D28" s="86">
        <v>486.45</v>
      </c>
    </row>
    <row r="29" spans="1:4" x14ac:dyDescent="0.2">
      <c r="A29" s="87" t="s">
        <v>53</v>
      </c>
      <c r="B29" s="89">
        <v>259</v>
      </c>
      <c r="C29" s="89">
        <v>6</v>
      </c>
      <c r="D29" s="90">
        <v>638.59500000000003</v>
      </c>
    </row>
    <row r="30" spans="1:4" x14ac:dyDescent="0.2">
      <c r="A30" s="83" t="s">
        <v>84</v>
      </c>
      <c r="B30" s="85">
        <v>398</v>
      </c>
      <c r="C30" s="85">
        <v>5</v>
      </c>
      <c r="D30" s="86">
        <v>486.45</v>
      </c>
    </row>
    <row r="31" spans="1:4" x14ac:dyDescent="0.2">
      <c r="A31" s="87" t="s">
        <v>3</v>
      </c>
      <c r="B31" s="89">
        <v>28</v>
      </c>
      <c r="C31" s="89">
        <v>8</v>
      </c>
      <c r="D31" s="90">
        <v>558.9</v>
      </c>
    </row>
    <row r="32" spans="1:4" x14ac:dyDescent="0.2">
      <c r="A32" s="83" t="s">
        <v>51</v>
      </c>
      <c r="B32" s="85">
        <v>250</v>
      </c>
      <c r="C32" s="85">
        <v>8</v>
      </c>
      <c r="D32" s="86">
        <v>1003.9499999999999</v>
      </c>
    </row>
    <row r="33" spans="1:4" x14ac:dyDescent="0.2">
      <c r="A33" s="87" t="s">
        <v>41</v>
      </c>
      <c r="B33" s="89">
        <v>207</v>
      </c>
      <c r="C33" s="89">
        <v>5</v>
      </c>
      <c r="D33" s="90">
        <v>558.9</v>
      </c>
    </row>
    <row r="34" spans="1:4" x14ac:dyDescent="0.2">
      <c r="A34" s="83" t="s">
        <v>69</v>
      </c>
      <c r="B34" s="85">
        <v>310</v>
      </c>
      <c r="C34" s="85">
        <v>8</v>
      </c>
      <c r="D34" s="86">
        <v>638.59500000000003</v>
      </c>
    </row>
    <row r="35" spans="1:4" x14ac:dyDescent="0.2">
      <c r="A35" s="87" t="s">
        <v>77</v>
      </c>
      <c r="B35" s="89">
        <v>359</v>
      </c>
      <c r="C35" s="89">
        <v>8</v>
      </c>
      <c r="D35" s="90">
        <v>558.9</v>
      </c>
    </row>
    <row r="36" spans="1:4" x14ac:dyDescent="0.2">
      <c r="A36" s="83" t="s">
        <v>80</v>
      </c>
      <c r="B36" s="85">
        <v>381</v>
      </c>
      <c r="C36" s="85">
        <v>4</v>
      </c>
      <c r="D36" s="86">
        <v>1003.9499999999999</v>
      </c>
    </row>
    <row r="37" spans="1:4" x14ac:dyDescent="0.2">
      <c r="A37" s="87" t="s">
        <v>55</v>
      </c>
      <c r="B37" s="89">
        <v>271</v>
      </c>
      <c r="C37" s="89">
        <v>6</v>
      </c>
      <c r="D37" s="90">
        <v>558.9</v>
      </c>
    </row>
    <row r="38" spans="1:4" x14ac:dyDescent="0.2">
      <c r="A38" s="83" t="s">
        <v>58</v>
      </c>
      <c r="B38" s="85">
        <v>283</v>
      </c>
      <c r="C38" s="85">
        <v>6</v>
      </c>
      <c r="D38" s="86">
        <v>638.59500000000003</v>
      </c>
    </row>
    <row r="39" spans="1:4" x14ac:dyDescent="0.2">
      <c r="A39" s="87" t="s">
        <v>62</v>
      </c>
      <c r="B39" s="89">
        <v>297</v>
      </c>
      <c r="C39" s="89">
        <v>4</v>
      </c>
      <c r="D39" s="90">
        <v>558.9</v>
      </c>
    </row>
    <row r="40" spans="1:4" x14ac:dyDescent="0.2">
      <c r="A40" s="83" t="s">
        <v>42</v>
      </c>
      <c r="B40" s="85">
        <v>208</v>
      </c>
      <c r="C40" s="85">
        <v>4</v>
      </c>
      <c r="D40" s="86">
        <v>1003.9499999999999</v>
      </c>
    </row>
    <row r="41" spans="1:4" x14ac:dyDescent="0.2">
      <c r="A41" s="87" t="s">
        <v>11</v>
      </c>
      <c r="B41" s="89">
        <v>54</v>
      </c>
      <c r="C41" s="89">
        <v>3</v>
      </c>
      <c r="D41" s="90">
        <v>558.9</v>
      </c>
    </row>
    <row r="42" spans="1:4" x14ac:dyDescent="0.2">
      <c r="A42" s="83" t="s">
        <v>56</v>
      </c>
      <c r="B42" s="85">
        <v>273</v>
      </c>
      <c r="C42" s="85">
        <v>2</v>
      </c>
      <c r="D42" s="86">
        <v>638.59500000000003</v>
      </c>
    </row>
    <row r="43" spans="1:4" x14ac:dyDescent="0.2">
      <c r="A43" s="87" t="s">
        <v>37</v>
      </c>
      <c r="B43" s="89">
        <v>187</v>
      </c>
      <c r="C43" s="89">
        <v>5</v>
      </c>
      <c r="D43" s="90">
        <v>558.9</v>
      </c>
    </row>
    <row r="44" spans="1:4" x14ac:dyDescent="0.2">
      <c r="A44" s="83" t="s">
        <v>97</v>
      </c>
      <c r="B44" s="85">
        <v>462</v>
      </c>
      <c r="C44" s="85">
        <v>4</v>
      </c>
      <c r="D44" s="86">
        <v>1003.9499999999999</v>
      </c>
    </row>
    <row r="45" spans="1:4" x14ac:dyDescent="0.2">
      <c r="A45" s="87" t="s">
        <v>1</v>
      </c>
      <c r="B45" s="89">
        <v>8</v>
      </c>
      <c r="C45" s="89">
        <v>8</v>
      </c>
      <c r="D45" s="90">
        <v>558.9</v>
      </c>
    </row>
    <row r="46" spans="1:4" x14ac:dyDescent="0.2">
      <c r="A46" s="83" t="s">
        <v>100</v>
      </c>
      <c r="B46" s="85">
        <v>469</v>
      </c>
      <c r="C46" s="85">
        <v>6</v>
      </c>
      <c r="D46" s="86">
        <v>1003.9499999999999</v>
      </c>
    </row>
    <row r="47" spans="1:4" x14ac:dyDescent="0.2">
      <c r="A47" s="87" t="s">
        <v>89</v>
      </c>
      <c r="B47" s="89">
        <v>424</v>
      </c>
      <c r="C47" s="89">
        <v>5</v>
      </c>
      <c r="D47" s="90">
        <v>558.9</v>
      </c>
    </row>
    <row r="48" spans="1:4" x14ac:dyDescent="0.2">
      <c r="A48" s="83" t="s">
        <v>52</v>
      </c>
      <c r="B48" s="85">
        <v>252</v>
      </c>
      <c r="C48" s="85">
        <v>8</v>
      </c>
      <c r="D48" s="86">
        <v>638.59500000000003</v>
      </c>
    </row>
    <row r="49" spans="1:4" x14ac:dyDescent="0.2">
      <c r="A49" s="87" t="s">
        <v>61</v>
      </c>
      <c r="B49" s="89">
        <v>296</v>
      </c>
      <c r="C49" s="89">
        <v>8</v>
      </c>
      <c r="D49" s="90">
        <v>558.9</v>
      </c>
    </row>
    <row r="50" spans="1:4" x14ac:dyDescent="0.2">
      <c r="A50" s="83" t="s">
        <v>27</v>
      </c>
      <c r="B50" s="85">
        <v>162</v>
      </c>
      <c r="C50" s="85">
        <v>4</v>
      </c>
      <c r="D50" s="86">
        <v>1003.9499999999999</v>
      </c>
    </row>
    <row r="51" spans="1:4" x14ac:dyDescent="0.2">
      <c r="A51" s="87" t="s">
        <v>38</v>
      </c>
      <c r="B51" s="89">
        <v>195</v>
      </c>
      <c r="C51" s="89">
        <v>6</v>
      </c>
      <c r="D51" s="90">
        <v>558.9</v>
      </c>
    </row>
    <row r="52" spans="1:4" x14ac:dyDescent="0.2">
      <c r="A52" s="83" t="s">
        <v>7</v>
      </c>
      <c r="B52" s="85">
        <v>47</v>
      </c>
      <c r="C52" s="85">
        <v>6</v>
      </c>
      <c r="D52" s="86">
        <v>638.59500000000003</v>
      </c>
    </row>
    <row r="53" spans="1:4" x14ac:dyDescent="0.2">
      <c r="A53" s="87" t="s">
        <v>67</v>
      </c>
      <c r="B53" s="89">
        <v>303</v>
      </c>
      <c r="C53" s="89">
        <v>4</v>
      </c>
      <c r="D53" s="90">
        <v>558.9</v>
      </c>
    </row>
    <row r="54" spans="1:4" x14ac:dyDescent="0.2">
      <c r="A54" s="83" t="s">
        <v>92</v>
      </c>
      <c r="B54" s="85">
        <v>438</v>
      </c>
      <c r="C54" s="85">
        <v>4</v>
      </c>
      <c r="D54" s="86">
        <v>1003.9499999999999</v>
      </c>
    </row>
    <row r="55" spans="1:4" x14ac:dyDescent="0.2">
      <c r="A55" s="87" t="s">
        <v>65</v>
      </c>
      <c r="B55" s="89">
        <v>300</v>
      </c>
      <c r="C55" s="89">
        <v>3</v>
      </c>
      <c r="D55" s="90">
        <v>558.9</v>
      </c>
    </row>
    <row r="56" spans="1:4" x14ac:dyDescent="0.2">
      <c r="A56" s="83" t="s">
        <v>86</v>
      </c>
      <c r="B56" s="85">
        <v>415</v>
      </c>
      <c r="C56" s="85">
        <v>2</v>
      </c>
      <c r="D56" s="86">
        <v>638.59500000000003</v>
      </c>
    </row>
    <row r="57" spans="1:4" x14ac:dyDescent="0.2">
      <c r="A57" s="87" t="s">
        <v>45</v>
      </c>
      <c r="B57" s="89">
        <v>220</v>
      </c>
      <c r="C57" s="89">
        <v>5</v>
      </c>
      <c r="D57" s="90">
        <v>558.9</v>
      </c>
    </row>
    <row r="58" spans="1:4" x14ac:dyDescent="0.2">
      <c r="A58" s="83" t="s">
        <v>18</v>
      </c>
      <c r="B58" s="85">
        <v>66</v>
      </c>
      <c r="C58" s="85">
        <v>4</v>
      </c>
      <c r="D58" s="86">
        <v>1003.9499999999999</v>
      </c>
    </row>
    <row r="59" spans="1:4" x14ac:dyDescent="0.2">
      <c r="A59" s="87" t="s">
        <v>64</v>
      </c>
      <c r="B59" s="89">
        <v>299</v>
      </c>
      <c r="C59" s="89">
        <v>8</v>
      </c>
      <c r="D59" s="90">
        <v>558.9</v>
      </c>
    </row>
    <row r="60" spans="1:4" x14ac:dyDescent="0.2">
      <c r="A60" s="83" t="s">
        <v>10</v>
      </c>
      <c r="B60" s="85">
        <v>51</v>
      </c>
      <c r="C60" s="85">
        <v>6</v>
      </c>
      <c r="D60" s="86">
        <v>1003.9499999999999</v>
      </c>
    </row>
    <row r="61" spans="1:4" x14ac:dyDescent="0.2">
      <c r="A61" s="87" t="s">
        <v>15</v>
      </c>
      <c r="B61" s="89">
        <v>60</v>
      </c>
      <c r="C61" s="89">
        <v>5</v>
      </c>
      <c r="D61" s="90">
        <v>558.9</v>
      </c>
    </row>
    <row r="62" spans="1:4" x14ac:dyDescent="0.2">
      <c r="A62" s="83" t="s">
        <v>72</v>
      </c>
      <c r="B62" s="85">
        <v>331</v>
      </c>
      <c r="C62" s="85">
        <v>8</v>
      </c>
      <c r="D62" s="86">
        <v>638.59500000000003</v>
      </c>
    </row>
    <row r="63" spans="1:4" x14ac:dyDescent="0.2">
      <c r="A63" s="87" t="s">
        <v>76</v>
      </c>
      <c r="B63" s="89">
        <v>351</v>
      </c>
      <c r="C63" s="89">
        <v>8</v>
      </c>
      <c r="D63" s="90">
        <v>558.9</v>
      </c>
    </row>
    <row r="64" spans="1:4" x14ac:dyDescent="0.2">
      <c r="A64" s="83" t="s">
        <v>22</v>
      </c>
      <c r="B64" s="85">
        <v>129</v>
      </c>
      <c r="C64" s="85">
        <v>4</v>
      </c>
      <c r="D64" s="86">
        <v>1003.9499999999999</v>
      </c>
    </row>
    <row r="65" spans="1:4" x14ac:dyDescent="0.2">
      <c r="A65" s="87" t="s">
        <v>91</v>
      </c>
      <c r="B65" s="89">
        <v>431</v>
      </c>
      <c r="C65" s="89">
        <v>6</v>
      </c>
      <c r="D65" s="90">
        <v>558.9</v>
      </c>
    </row>
    <row r="66" spans="1:4" x14ac:dyDescent="0.2">
      <c r="A66" s="83" t="s">
        <v>20</v>
      </c>
      <c r="B66" s="85">
        <v>112</v>
      </c>
      <c r="C66" s="85">
        <v>6</v>
      </c>
      <c r="D66" s="86">
        <v>638.59500000000003</v>
      </c>
    </row>
    <row r="67" spans="1:4" x14ac:dyDescent="0.2">
      <c r="A67" s="87" t="s">
        <v>28</v>
      </c>
      <c r="B67" s="89">
        <v>163</v>
      </c>
      <c r="C67" s="89">
        <v>4</v>
      </c>
      <c r="D67" s="90">
        <v>558.9</v>
      </c>
    </row>
    <row r="68" spans="1:4" x14ac:dyDescent="0.2">
      <c r="A68" s="83" t="s">
        <v>8</v>
      </c>
      <c r="B68" s="85">
        <v>49</v>
      </c>
      <c r="C68" s="85">
        <v>4</v>
      </c>
      <c r="D68" s="86">
        <v>1003.9499999999999</v>
      </c>
    </row>
    <row r="69" spans="1:4" x14ac:dyDescent="0.2">
      <c r="A69" s="87" t="s">
        <v>12</v>
      </c>
      <c r="B69" s="89">
        <v>57</v>
      </c>
      <c r="C69" s="89">
        <v>3</v>
      </c>
      <c r="D69" s="90">
        <v>558.9</v>
      </c>
    </row>
    <row r="70" spans="1:4" x14ac:dyDescent="0.2">
      <c r="A70" s="83" t="s">
        <v>57</v>
      </c>
      <c r="B70" s="85">
        <v>277</v>
      </c>
      <c r="C70" s="85">
        <v>2</v>
      </c>
      <c r="D70" s="86">
        <v>638.59500000000003</v>
      </c>
    </row>
    <row r="71" spans="1:4" x14ac:dyDescent="0.2">
      <c r="A71" s="87" t="s">
        <v>31</v>
      </c>
      <c r="B71" s="89">
        <v>168</v>
      </c>
      <c r="C71" s="89">
        <v>5</v>
      </c>
      <c r="D71" s="90">
        <v>558.9</v>
      </c>
    </row>
    <row r="72" spans="1:4" x14ac:dyDescent="0.2">
      <c r="A72" s="83" t="s">
        <v>73</v>
      </c>
      <c r="B72" s="85">
        <v>334</v>
      </c>
      <c r="C72" s="85">
        <v>4</v>
      </c>
      <c r="D72" s="86">
        <v>1003.9499999999999</v>
      </c>
    </row>
    <row r="73" spans="1:4" x14ac:dyDescent="0.2">
      <c r="A73" s="87" t="s">
        <v>25</v>
      </c>
      <c r="B73" s="89">
        <v>147</v>
      </c>
      <c r="C73" s="89">
        <v>8</v>
      </c>
      <c r="D73" s="90">
        <v>558.9</v>
      </c>
    </row>
    <row r="74" spans="1:4" x14ac:dyDescent="0.2">
      <c r="A74" s="83" t="s">
        <v>79</v>
      </c>
      <c r="B74" s="85">
        <v>375</v>
      </c>
      <c r="C74" s="85">
        <v>6</v>
      </c>
      <c r="D74" s="86">
        <v>638.59500000000003</v>
      </c>
    </row>
    <row r="75" spans="1:4" x14ac:dyDescent="0.2">
      <c r="A75" s="87" t="s">
        <v>78</v>
      </c>
      <c r="B75" s="89">
        <v>367</v>
      </c>
      <c r="C75" s="89">
        <v>6</v>
      </c>
      <c r="D75" s="90">
        <v>558.9</v>
      </c>
    </row>
    <row r="76" spans="1:4" x14ac:dyDescent="0.2">
      <c r="A76" s="83" t="s">
        <v>21</v>
      </c>
      <c r="B76" s="85">
        <v>124</v>
      </c>
      <c r="C76" s="85">
        <v>6</v>
      </c>
      <c r="D76" s="86">
        <v>1003.9499999999999</v>
      </c>
    </row>
    <row r="77" spans="1:4" x14ac:dyDescent="0.2">
      <c r="A77" s="87" t="s">
        <v>26</v>
      </c>
      <c r="B77" s="89">
        <v>150</v>
      </c>
      <c r="C77" s="89">
        <v>4</v>
      </c>
      <c r="D77" s="90">
        <v>558.9</v>
      </c>
    </row>
    <row r="78" spans="1:4" x14ac:dyDescent="0.2">
      <c r="A78" s="83" t="s">
        <v>93</v>
      </c>
      <c r="B78" s="85">
        <v>440</v>
      </c>
      <c r="C78" s="85">
        <v>4</v>
      </c>
      <c r="D78" s="86">
        <v>638.59500000000003</v>
      </c>
    </row>
    <row r="79" spans="1:4" x14ac:dyDescent="0.2">
      <c r="A79" s="87" t="s">
        <v>13</v>
      </c>
      <c r="B79" s="89">
        <v>58</v>
      </c>
      <c r="C79" s="89">
        <v>3</v>
      </c>
      <c r="D79" s="90">
        <v>558.9</v>
      </c>
    </row>
    <row r="80" spans="1:4" x14ac:dyDescent="0.2">
      <c r="A80" s="83" t="s">
        <v>14</v>
      </c>
      <c r="B80" s="85">
        <v>59</v>
      </c>
      <c r="C80" s="85">
        <v>2</v>
      </c>
      <c r="D80" s="86">
        <v>1003.9499999999999</v>
      </c>
    </row>
    <row r="81" spans="1:4" x14ac:dyDescent="0.2">
      <c r="A81" s="87" t="s">
        <v>60</v>
      </c>
      <c r="B81" s="89">
        <v>292</v>
      </c>
      <c r="C81" s="89">
        <v>5</v>
      </c>
      <c r="D81" s="90">
        <v>558.9</v>
      </c>
    </row>
    <row r="82" spans="1:4" x14ac:dyDescent="0.2">
      <c r="A82" s="83" t="s">
        <v>96</v>
      </c>
      <c r="B82" s="85">
        <v>458</v>
      </c>
      <c r="C82" s="85">
        <v>4</v>
      </c>
      <c r="D82" s="86">
        <v>638.59500000000003</v>
      </c>
    </row>
    <row r="83" spans="1:4" x14ac:dyDescent="0.2">
      <c r="A83" s="87" t="s">
        <v>33</v>
      </c>
      <c r="B83" s="89">
        <v>171</v>
      </c>
      <c r="C83" s="89">
        <v>8</v>
      </c>
      <c r="D83" s="90">
        <v>486.45</v>
      </c>
    </row>
    <row r="84" spans="1:4" x14ac:dyDescent="0.2">
      <c r="A84" s="83" t="s">
        <v>2</v>
      </c>
      <c r="B84" s="85">
        <v>19</v>
      </c>
      <c r="C84" s="85">
        <v>6</v>
      </c>
      <c r="D84" s="86">
        <v>486.45</v>
      </c>
    </row>
    <row r="85" spans="1:4" x14ac:dyDescent="0.2">
      <c r="A85" s="87" t="s">
        <v>47</v>
      </c>
      <c r="B85" s="89">
        <v>236</v>
      </c>
      <c r="C85" s="89">
        <v>5</v>
      </c>
      <c r="D85" s="90">
        <v>638.59500000000003</v>
      </c>
    </row>
    <row r="86" spans="1:4" x14ac:dyDescent="0.2">
      <c r="A86" s="83" t="s">
        <v>46</v>
      </c>
      <c r="B86" s="85">
        <v>225</v>
      </c>
      <c r="C86" s="85">
        <v>8</v>
      </c>
      <c r="D86" s="86">
        <v>486.45</v>
      </c>
    </row>
    <row r="87" spans="1:4" x14ac:dyDescent="0.2">
      <c r="A87" s="87" t="s">
        <v>9</v>
      </c>
      <c r="B87" s="89">
        <v>50</v>
      </c>
      <c r="C87" s="89">
        <v>8</v>
      </c>
      <c r="D87" s="90">
        <v>558.9</v>
      </c>
    </row>
    <row r="88" spans="1:4" x14ac:dyDescent="0.2">
      <c r="A88" s="83" t="s">
        <v>32</v>
      </c>
      <c r="B88" s="85">
        <v>169</v>
      </c>
      <c r="C88" s="85">
        <v>4</v>
      </c>
      <c r="D88" s="86">
        <v>558.9</v>
      </c>
    </row>
    <row r="89" spans="1:4" x14ac:dyDescent="0.2">
      <c r="A89" s="87" t="s">
        <v>54</v>
      </c>
      <c r="B89" s="89">
        <v>263</v>
      </c>
      <c r="C89" s="89">
        <v>6</v>
      </c>
      <c r="D89" s="90">
        <v>638.59500000000003</v>
      </c>
    </row>
    <row r="90" spans="1:4" x14ac:dyDescent="0.2">
      <c r="A90" s="83" t="s">
        <v>43</v>
      </c>
      <c r="B90" s="85">
        <v>214</v>
      </c>
      <c r="C90" s="85">
        <v>6</v>
      </c>
      <c r="D90" s="86">
        <v>558.9</v>
      </c>
    </row>
    <row r="91" spans="1:4" x14ac:dyDescent="0.2">
      <c r="A91" s="87" t="s">
        <v>75</v>
      </c>
      <c r="B91" s="89">
        <v>341</v>
      </c>
      <c r="C91" s="89">
        <v>4</v>
      </c>
      <c r="D91" s="90">
        <v>1003.9499999999999</v>
      </c>
    </row>
    <row r="92" spans="1:4" x14ac:dyDescent="0.2">
      <c r="A92" s="83" t="s">
        <v>95</v>
      </c>
      <c r="B92" s="85">
        <v>456</v>
      </c>
      <c r="C92" s="85">
        <v>4</v>
      </c>
      <c r="D92" s="86">
        <v>558.9</v>
      </c>
    </row>
    <row r="93" spans="1:4" x14ac:dyDescent="0.2">
      <c r="A93" s="87" t="s">
        <v>59</v>
      </c>
      <c r="B93" s="89">
        <v>290</v>
      </c>
      <c r="C93" s="89">
        <v>3</v>
      </c>
      <c r="D93" s="90">
        <v>638.59500000000003</v>
      </c>
    </row>
    <row r="94" spans="1:4" x14ac:dyDescent="0.2">
      <c r="A94" s="83" t="s">
        <v>88</v>
      </c>
      <c r="B94" s="85">
        <v>422</v>
      </c>
      <c r="C94" s="85">
        <v>2</v>
      </c>
      <c r="D94" s="86">
        <v>558.9</v>
      </c>
    </row>
    <row r="95" spans="1:4" x14ac:dyDescent="0.2">
      <c r="A95" s="87" t="s">
        <v>5</v>
      </c>
      <c r="B95" s="89">
        <v>35</v>
      </c>
      <c r="C95" s="89">
        <v>5</v>
      </c>
      <c r="D95" s="90">
        <v>1003.9499999999999</v>
      </c>
    </row>
    <row r="96" spans="1:4" x14ac:dyDescent="0.2">
      <c r="A96" s="83" t="s">
        <v>66</v>
      </c>
      <c r="B96" s="85">
        <v>301</v>
      </c>
      <c r="C96" s="85">
        <v>4</v>
      </c>
      <c r="D96" s="86">
        <v>558.9</v>
      </c>
    </row>
    <row r="97" spans="1:4" x14ac:dyDescent="0.2">
      <c r="A97" s="87" t="s">
        <v>4</v>
      </c>
      <c r="B97" s="89">
        <v>32</v>
      </c>
      <c r="C97" s="89">
        <v>8</v>
      </c>
      <c r="D97" s="90">
        <v>638.59500000000003</v>
      </c>
    </row>
    <row r="98" spans="1:4" x14ac:dyDescent="0.2">
      <c r="A98" s="83" t="s">
        <v>40</v>
      </c>
      <c r="B98" s="85">
        <v>206</v>
      </c>
      <c r="C98" s="85">
        <v>6</v>
      </c>
      <c r="D98" s="86">
        <v>486.45</v>
      </c>
    </row>
    <row r="99" spans="1:4" x14ac:dyDescent="0.2">
      <c r="A99" s="87" t="s">
        <v>71</v>
      </c>
      <c r="B99" s="89">
        <v>329</v>
      </c>
      <c r="C99" s="89">
        <v>5</v>
      </c>
      <c r="D99" s="90">
        <v>486.45</v>
      </c>
    </row>
    <row r="100" spans="1:4" x14ac:dyDescent="0.2">
      <c r="A100" s="83" t="s">
        <v>19</v>
      </c>
      <c r="B100" s="85">
        <v>70</v>
      </c>
      <c r="C100" s="85">
        <v>8</v>
      </c>
      <c r="D100" s="86">
        <v>638.59500000000003</v>
      </c>
    </row>
    <row r="101" spans="1:4" x14ac:dyDescent="0.2">
      <c r="A101" s="91" t="s">
        <v>82</v>
      </c>
      <c r="B101" s="79">
        <v>390</v>
      </c>
      <c r="C101" s="79">
        <v>6</v>
      </c>
      <c r="D101" s="93">
        <v>486.45</v>
      </c>
    </row>
    <row r="102" spans="1:4" x14ac:dyDescent="0.2">
      <c r="D102" s="15"/>
    </row>
  </sheetData>
  <sheetProtection selectLockedCells="1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1"/>
  <dimension ref="B3:M41"/>
  <sheetViews>
    <sheetView showRowColHeaders="0" workbookViewId="0">
      <selection activeCell="B17" sqref="B17"/>
    </sheetView>
  </sheetViews>
  <sheetFormatPr defaultRowHeight="12.75" x14ac:dyDescent="0.2"/>
  <cols>
    <col min="1" max="1" width="9.140625" style="1"/>
    <col min="2" max="2" width="22.28515625" style="1" customWidth="1"/>
    <col min="3" max="3" width="13.28515625" style="1" customWidth="1"/>
    <col min="4" max="5" width="11.5703125" style="1" customWidth="1"/>
    <col min="6" max="6" width="16.5703125" style="1" customWidth="1"/>
    <col min="7" max="7" width="16" style="1" customWidth="1"/>
    <col min="8" max="8" width="14.42578125" style="1" bestFit="1" customWidth="1"/>
    <col min="9" max="9" width="13.28515625" style="1" bestFit="1" customWidth="1"/>
    <col min="10" max="10" width="17" style="1" customWidth="1"/>
    <col min="11" max="11" width="9.140625" style="1" customWidth="1"/>
    <col min="12" max="12" width="14.42578125" style="1" bestFit="1" customWidth="1"/>
    <col min="13" max="13" width="14.42578125" style="1" customWidth="1"/>
    <col min="14" max="16384" width="9.140625" style="1"/>
  </cols>
  <sheetData>
    <row r="3" spans="2:13" ht="15" x14ac:dyDescent="0.25">
      <c r="B3" s="9" t="s">
        <v>152</v>
      </c>
      <c r="C3" s="2" t="s">
        <v>107</v>
      </c>
      <c r="D3" s="2" t="s">
        <v>108</v>
      </c>
      <c r="E3" s="2" t="s">
        <v>109</v>
      </c>
      <c r="F3" s="2" t="s">
        <v>110</v>
      </c>
      <c r="G3" s="2" t="s">
        <v>111</v>
      </c>
      <c r="H3" s="2" t="s">
        <v>112</v>
      </c>
      <c r="I3" s="2" t="s">
        <v>114</v>
      </c>
      <c r="J3" s="2" t="s">
        <v>115</v>
      </c>
    </row>
    <row r="4" spans="2:13" x14ac:dyDescent="0.2">
      <c r="B4" t="s">
        <v>116</v>
      </c>
      <c r="C4" s="6">
        <v>300</v>
      </c>
      <c r="D4" s="6">
        <v>2354</v>
      </c>
      <c r="E4" s="34">
        <v>449</v>
      </c>
      <c r="F4" s="34">
        <v>124</v>
      </c>
      <c r="G4" s="34">
        <v>297</v>
      </c>
      <c r="H4" s="6">
        <v>2354</v>
      </c>
      <c r="I4" s="8">
        <v>100</v>
      </c>
      <c r="J4" s="6">
        <v>2354</v>
      </c>
    </row>
    <row r="5" spans="2:13" x14ac:dyDescent="0.2">
      <c r="B5" t="s">
        <v>117</v>
      </c>
      <c r="C5" s="6">
        <v>850</v>
      </c>
      <c r="D5" s="6">
        <v>2354</v>
      </c>
      <c r="E5" s="34">
        <v>387</v>
      </c>
      <c r="F5" s="34">
        <v>150</v>
      </c>
      <c r="G5" s="34">
        <v>208</v>
      </c>
      <c r="H5" s="6">
        <v>2354</v>
      </c>
      <c r="I5" s="6">
        <v>234</v>
      </c>
      <c r="J5" s="6">
        <v>512</v>
      </c>
    </row>
    <row r="6" spans="2:13" x14ac:dyDescent="0.2">
      <c r="B6" t="s">
        <v>118</v>
      </c>
      <c r="C6" s="6">
        <v>1275</v>
      </c>
      <c r="D6" s="6">
        <v>512</v>
      </c>
      <c r="E6" s="34">
        <v>183</v>
      </c>
      <c r="F6" s="34">
        <v>440</v>
      </c>
      <c r="G6" s="34">
        <v>54</v>
      </c>
      <c r="H6" s="6">
        <v>512</v>
      </c>
      <c r="I6" s="7">
        <v>588</v>
      </c>
      <c r="J6" s="6">
        <v>300</v>
      </c>
    </row>
    <row r="7" spans="2:13" x14ac:dyDescent="0.2">
      <c r="B7" t="s">
        <v>119</v>
      </c>
      <c r="C7" s="6">
        <v>9587</v>
      </c>
      <c r="D7" s="6">
        <v>300</v>
      </c>
      <c r="E7" s="34">
        <v>133</v>
      </c>
      <c r="F7" s="34">
        <v>58</v>
      </c>
      <c r="G7" s="34">
        <v>273</v>
      </c>
      <c r="H7" s="6">
        <v>300</v>
      </c>
      <c r="I7" s="7">
        <v>215</v>
      </c>
      <c r="J7" s="6">
        <v>300</v>
      </c>
    </row>
    <row r="8" spans="2:13" ht="13.5" thickBot="1" x14ac:dyDescent="0.25">
      <c r="B8" t="s">
        <v>120</v>
      </c>
      <c r="C8" s="6">
        <v>2354</v>
      </c>
      <c r="D8" s="6">
        <v>300</v>
      </c>
      <c r="E8" s="34">
        <v>340</v>
      </c>
      <c r="F8" s="34">
        <v>59</v>
      </c>
      <c r="G8" s="34">
        <v>187</v>
      </c>
      <c r="H8" s="6">
        <v>300</v>
      </c>
      <c r="I8" s="6">
        <v>2354</v>
      </c>
      <c r="J8" s="6">
        <v>743</v>
      </c>
    </row>
    <row r="9" spans="2:13" x14ac:dyDescent="0.2">
      <c r="B9" t="s">
        <v>121</v>
      </c>
      <c r="C9" s="6">
        <v>512</v>
      </c>
      <c r="D9" s="6">
        <v>354</v>
      </c>
      <c r="E9" s="34">
        <v>408</v>
      </c>
      <c r="F9" s="34">
        <v>292</v>
      </c>
      <c r="G9" s="34">
        <v>462</v>
      </c>
      <c r="H9" s="6">
        <v>743</v>
      </c>
      <c r="I9" s="6">
        <v>512</v>
      </c>
      <c r="J9" s="6">
        <v>2</v>
      </c>
      <c r="L9" s="10" t="s">
        <v>152</v>
      </c>
      <c r="M9" s="19"/>
    </row>
    <row r="10" spans="2:13" x14ac:dyDescent="0.2">
      <c r="B10" t="s">
        <v>122</v>
      </c>
      <c r="C10" s="6">
        <v>300</v>
      </c>
      <c r="D10" s="6">
        <v>0</v>
      </c>
      <c r="E10" s="34">
        <v>63</v>
      </c>
      <c r="F10" s="34">
        <v>458</v>
      </c>
      <c r="G10" s="34">
        <v>8</v>
      </c>
      <c r="H10" s="6">
        <v>2</v>
      </c>
      <c r="I10" s="6">
        <v>300</v>
      </c>
      <c r="J10" s="6">
        <v>645</v>
      </c>
      <c r="L10" s="17" t="s">
        <v>154</v>
      </c>
      <c r="M10" s="18"/>
    </row>
    <row r="11" spans="2:13" x14ac:dyDescent="0.2">
      <c r="B11" t="s">
        <v>123</v>
      </c>
      <c r="C11" s="6">
        <v>164</v>
      </c>
      <c r="D11" s="6">
        <v>850</v>
      </c>
      <c r="E11" s="34">
        <v>166</v>
      </c>
      <c r="F11" s="34">
        <v>171</v>
      </c>
      <c r="G11" s="34">
        <v>469</v>
      </c>
      <c r="H11" s="6">
        <v>645</v>
      </c>
      <c r="I11" s="6">
        <v>100</v>
      </c>
      <c r="J11" s="6">
        <v>4</v>
      </c>
      <c r="L11" s="17" t="s">
        <v>155</v>
      </c>
      <c r="M11" s="18"/>
    </row>
    <row r="12" spans="2:13" ht="13.5" thickBot="1" x14ac:dyDescent="0.25">
      <c r="B12" t="s">
        <v>124</v>
      </c>
      <c r="C12" s="6">
        <v>12000</v>
      </c>
      <c r="D12" s="6">
        <v>0</v>
      </c>
      <c r="E12" s="34">
        <v>164</v>
      </c>
      <c r="F12" s="34">
        <v>19</v>
      </c>
      <c r="G12" s="34">
        <v>424</v>
      </c>
      <c r="H12" s="6">
        <v>4</v>
      </c>
      <c r="I12" s="6">
        <v>12000</v>
      </c>
      <c r="J12" s="6">
        <v>261</v>
      </c>
      <c r="L12" s="11" t="s">
        <v>153</v>
      </c>
      <c r="M12" s="12"/>
    </row>
    <row r="13" spans="2:13" x14ac:dyDescent="0.2">
      <c r="B13" t="s">
        <v>125</v>
      </c>
      <c r="C13" s="6">
        <v>645</v>
      </c>
      <c r="D13" s="6">
        <v>614</v>
      </c>
      <c r="E13" s="34">
        <v>45</v>
      </c>
      <c r="F13" s="34">
        <v>236</v>
      </c>
      <c r="G13" s="34">
        <v>252</v>
      </c>
      <c r="H13" s="6">
        <v>261</v>
      </c>
      <c r="I13" s="6">
        <v>645</v>
      </c>
      <c r="J13" s="6">
        <v>2354</v>
      </c>
    </row>
    <row r="14" spans="2:13" x14ac:dyDescent="0.2">
      <c r="B14" t="s">
        <v>126</v>
      </c>
      <c r="C14" s="6">
        <v>100</v>
      </c>
      <c r="D14" s="6">
        <v>44</v>
      </c>
      <c r="E14" s="34">
        <v>420</v>
      </c>
      <c r="F14" s="34">
        <v>225</v>
      </c>
      <c r="G14" s="34">
        <v>296</v>
      </c>
      <c r="H14" s="6">
        <v>2354</v>
      </c>
      <c r="I14" s="6">
        <v>100</v>
      </c>
      <c r="J14" s="6">
        <v>100</v>
      </c>
    </row>
    <row r="15" spans="2:13" x14ac:dyDescent="0.2">
      <c r="B15" t="s">
        <v>127</v>
      </c>
      <c r="C15" s="6">
        <v>234</v>
      </c>
      <c r="D15" s="6">
        <v>300</v>
      </c>
      <c r="E15" s="34">
        <v>395</v>
      </c>
      <c r="F15" s="34">
        <v>50</v>
      </c>
      <c r="G15" s="34">
        <v>162</v>
      </c>
      <c r="H15" s="6">
        <v>100</v>
      </c>
      <c r="I15" s="6">
        <v>234</v>
      </c>
      <c r="J15" s="6">
        <v>100</v>
      </c>
    </row>
    <row r="16" spans="2:13" x14ac:dyDescent="0.2">
      <c r="B16" s="168" t="s">
        <v>248</v>
      </c>
      <c r="C16" s="6">
        <v>312</v>
      </c>
      <c r="D16" s="6">
        <v>741</v>
      </c>
      <c r="E16" s="34">
        <v>298</v>
      </c>
      <c r="F16" s="34">
        <v>169</v>
      </c>
      <c r="G16" s="34">
        <v>195</v>
      </c>
      <c r="H16" s="6">
        <v>100</v>
      </c>
      <c r="I16" s="6">
        <v>312</v>
      </c>
      <c r="J16" s="6">
        <v>645</v>
      </c>
    </row>
    <row r="17" spans="2:10" x14ac:dyDescent="0.2">
      <c r="B17" t="s">
        <v>128</v>
      </c>
      <c r="C17" s="6">
        <v>654</v>
      </c>
      <c r="D17" s="6">
        <v>850</v>
      </c>
      <c r="E17" s="34">
        <v>178</v>
      </c>
      <c r="F17" s="34">
        <v>263</v>
      </c>
      <c r="G17" s="34">
        <v>47</v>
      </c>
      <c r="H17" s="6">
        <v>645</v>
      </c>
      <c r="I17" s="6">
        <v>100</v>
      </c>
      <c r="J17" s="8">
        <v>512</v>
      </c>
    </row>
    <row r="18" spans="2:10" x14ac:dyDescent="0.2">
      <c r="B18" t="s">
        <v>129</v>
      </c>
      <c r="C18" s="6">
        <v>44</v>
      </c>
      <c r="D18" s="6">
        <v>850</v>
      </c>
      <c r="E18" s="34">
        <v>61</v>
      </c>
      <c r="F18" s="34">
        <v>214</v>
      </c>
      <c r="G18" s="34">
        <v>303</v>
      </c>
      <c r="H18" s="8">
        <v>512</v>
      </c>
      <c r="I18" s="7">
        <v>365</v>
      </c>
      <c r="J18" s="6">
        <v>234</v>
      </c>
    </row>
    <row r="19" spans="2:10" x14ac:dyDescent="0.2">
      <c r="B19" t="s">
        <v>130</v>
      </c>
      <c r="C19" s="6">
        <v>300</v>
      </c>
      <c r="D19" s="6">
        <v>164</v>
      </c>
      <c r="E19" s="34">
        <v>244</v>
      </c>
      <c r="F19" s="34">
        <v>341</v>
      </c>
      <c r="G19" s="34">
        <v>438</v>
      </c>
      <c r="H19" s="6">
        <v>234</v>
      </c>
      <c r="I19" s="7">
        <v>333</v>
      </c>
      <c r="J19" s="6">
        <v>73</v>
      </c>
    </row>
    <row r="20" spans="2:10" x14ac:dyDescent="0.2">
      <c r="B20" t="s">
        <v>131</v>
      </c>
      <c r="C20" s="6">
        <v>512</v>
      </c>
      <c r="D20" s="6">
        <v>87</v>
      </c>
      <c r="E20" s="34">
        <v>249</v>
      </c>
      <c r="F20" s="34">
        <v>456</v>
      </c>
      <c r="G20" s="34">
        <v>300</v>
      </c>
      <c r="H20" s="6">
        <v>73</v>
      </c>
      <c r="I20" s="6">
        <v>512</v>
      </c>
      <c r="J20" s="6">
        <v>2354</v>
      </c>
    </row>
    <row r="21" spans="2:10" x14ac:dyDescent="0.2">
      <c r="B21" t="s">
        <v>132</v>
      </c>
      <c r="C21" s="6">
        <v>850</v>
      </c>
      <c r="D21" s="6">
        <v>2354</v>
      </c>
      <c r="E21" s="34">
        <v>242</v>
      </c>
      <c r="F21" s="34">
        <v>290</v>
      </c>
      <c r="G21" s="34">
        <v>415</v>
      </c>
      <c r="H21" s="6">
        <v>2354</v>
      </c>
      <c r="I21" s="6">
        <v>234</v>
      </c>
      <c r="J21" s="6">
        <v>512</v>
      </c>
    </row>
    <row r="22" spans="2:10" x14ac:dyDescent="0.2">
      <c r="B22" t="s">
        <v>133</v>
      </c>
      <c r="C22" s="6">
        <v>1275</v>
      </c>
      <c r="D22" s="6">
        <v>512</v>
      </c>
      <c r="E22" s="34">
        <v>198</v>
      </c>
      <c r="F22" s="34">
        <v>422</v>
      </c>
      <c r="G22" s="34">
        <v>220</v>
      </c>
      <c r="H22" s="6">
        <v>512</v>
      </c>
      <c r="I22" s="7">
        <v>402</v>
      </c>
      <c r="J22" s="6">
        <v>300</v>
      </c>
    </row>
    <row r="23" spans="2:10" x14ac:dyDescent="0.2">
      <c r="B23" t="s">
        <v>134</v>
      </c>
      <c r="C23" s="6">
        <v>9587</v>
      </c>
      <c r="D23" s="6">
        <v>300</v>
      </c>
      <c r="E23" s="34">
        <v>172</v>
      </c>
      <c r="F23" s="34">
        <v>35</v>
      </c>
      <c r="G23" s="34">
        <v>66</v>
      </c>
      <c r="H23" s="6">
        <v>300</v>
      </c>
      <c r="I23" s="7">
        <v>701</v>
      </c>
      <c r="J23" s="6">
        <v>300</v>
      </c>
    </row>
    <row r="24" spans="2:10" x14ac:dyDescent="0.2">
      <c r="B24" t="s">
        <v>135</v>
      </c>
      <c r="C24" s="6">
        <v>2354</v>
      </c>
      <c r="D24" s="6">
        <v>300</v>
      </c>
      <c r="E24" s="34">
        <v>314</v>
      </c>
      <c r="F24" s="34">
        <v>301</v>
      </c>
      <c r="G24" s="34">
        <v>299</v>
      </c>
      <c r="H24" s="6">
        <v>300</v>
      </c>
      <c r="I24" s="6">
        <v>2354</v>
      </c>
      <c r="J24" s="6">
        <v>743</v>
      </c>
    </row>
    <row r="25" spans="2:10" x14ac:dyDescent="0.2">
      <c r="B25" t="s">
        <v>136</v>
      </c>
      <c r="C25" s="6">
        <v>512</v>
      </c>
      <c r="D25" s="6">
        <v>354</v>
      </c>
      <c r="E25" s="34">
        <v>467</v>
      </c>
      <c r="F25" s="34">
        <v>32</v>
      </c>
      <c r="G25" s="34">
        <v>51</v>
      </c>
      <c r="H25" s="6">
        <v>743</v>
      </c>
      <c r="I25" s="6">
        <v>512</v>
      </c>
      <c r="J25" s="6">
        <v>2</v>
      </c>
    </row>
    <row r="26" spans="2:10" x14ac:dyDescent="0.2">
      <c r="B26" t="s">
        <v>137</v>
      </c>
      <c r="C26" s="6">
        <v>300</v>
      </c>
      <c r="D26" s="6">
        <v>0</v>
      </c>
      <c r="E26" s="34">
        <v>468</v>
      </c>
      <c r="F26" s="34">
        <v>206</v>
      </c>
      <c r="G26" s="34">
        <v>60</v>
      </c>
      <c r="H26" s="6">
        <v>2</v>
      </c>
      <c r="I26" s="6">
        <v>300</v>
      </c>
      <c r="J26" s="6">
        <v>645</v>
      </c>
    </row>
    <row r="27" spans="2:10" x14ac:dyDescent="0.2">
      <c r="B27" t="s">
        <v>138</v>
      </c>
      <c r="C27" s="6">
        <v>164</v>
      </c>
      <c r="D27" s="6">
        <v>850</v>
      </c>
      <c r="E27" s="34">
        <v>304</v>
      </c>
      <c r="F27" s="34">
        <v>329</v>
      </c>
      <c r="G27" s="34">
        <v>331</v>
      </c>
      <c r="H27" s="6">
        <v>645</v>
      </c>
      <c r="I27" s="6">
        <v>100</v>
      </c>
      <c r="J27" s="6">
        <v>4</v>
      </c>
    </row>
    <row r="28" spans="2:10" x14ac:dyDescent="0.2">
      <c r="B28" t="s">
        <v>139</v>
      </c>
      <c r="C28" s="6">
        <v>12000</v>
      </c>
      <c r="D28" s="6">
        <v>0</v>
      </c>
      <c r="E28" s="34">
        <v>219</v>
      </c>
      <c r="F28" s="34">
        <v>70</v>
      </c>
      <c r="G28" s="34">
        <v>351</v>
      </c>
      <c r="H28" s="6">
        <v>4</v>
      </c>
      <c r="I28" s="6">
        <v>12000</v>
      </c>
      <c r="J28" s="6">
        <v>261</v>
      </c>
    </row>
    <row r="29" spans="2:10" x14ac:dyDescent="0.2">
      <c r="B29" t="s">
        <v>140</v>
      </c>
      <c r="C29" s="6">
        <v>645</v>
      </c>
      <c r="D29" s="6">
        <v>614</v>
      </c>
      <c r="E29" s="34">
        <v>134</v>
      </c>
      <c r="F29" s="35">
        <v>390</v>
      </c>
      <c r="G29" s="34">
        <v>129</v>
      </c>
      <c r="H29" s="6">
        <v>261</v>
      </c>
      <c r="I29" s="6">
        <v>645</v>
      </c>
      <c r="J29" s="6">
        <v>2354</v>
      </c>
    </row>
    <row r="30" spans="2:10" x14ac:dyDescent="0.2">
      <c r="B30" t="s">
        <v>141</v>
      </c>
      <c r="C30" s="6">
        <v>100</v>
      </c>
      <c r="D30" s="6">
        <v>44</v>
      </c>
      <c r="E30" s="34">
        <v>428</v>
      </c>
      <c r="F30" s="6">
        <v>1275</v>
      </c>
      <c r="G30" s="34">
        <v>431</v>
      </c>
      <c r="H30" s="6">
        <v>2354</v>
      </c>
      <c r="I30" s="6">
        <v>100</v>
      </c>
      <c r="J30" s="6">
        <v>100</v>
      </c>
    </row>
    <row r="31" spans="2:10" x14ac:dyDescent="0.2">
      <c r="B31" t="s">
        <v>142</v>
      </c>
      <c r="C31" s="6">
        <v>234</v>
      </c>
      <c r="D31" s="6">
        <v>300</v>
      </c>
      <c r="E31" s="34">
        <v>259</v>
      </c>
      <c r="F31" s="6">
        <v>12000</v>
      </c>
      <c r="G31" s="34">
        <v>112</v>
      </c>
      <c r="H31" s="6">
        <v>100</v>
      </c>
      <c r="I31" s="6">
        <v>234</v>
      </c>
      <c r="J31" s="6">
        <v>100</v>
      </c>
    </row>
    <row r="32" spans="2:10" x14ac:dyDescent="0.2">
      <c r="B32" t="s">
        <v>143</v>
      </c>
      <c r="C32" s="6">
        <v>312</v>
      </c>
      <c r="D32" s="6">
        <v>741</v>
      </c>
      <c r="E32" s="34">
        <v>398</v>
      </c>
      <c r="F32" s="6">
        <v>90</v>
      </c>
      <c r="G32" s="34">
        <v>163</v>
      </c>
      <c r="H32" s="6">
        <v>100</v>
      </c>
      <c r="I32" s="6">
        <v>312</v>
      </c>
      <c r="J32" s="6">
        <v>645</v>
      </c>
    </row>
    <row r="33" spans="2:10" x14ac:dyDescent="0.2">
      <c r="B33" t="s">
        <v>144</v>
      </c>
      <c r="C33" s="6">
        <v>654</v>
      </c>
      <c r="D33" s="6">
        <v>850</v>
      </c>
      <c r="E33" s="34">
        <v>28</v>
      </c>
      <c r="F33" s="6">
        <v>164</v>
      </c>
      <c r="G33" s="34">
        <v>49</v>
      </c>
      <c r="H33" s="6">
        <v>645</v>
      </c>
      <c r="I33" s="6">
        <v>100</v>
      </c>
      <c r="J33" s="8">
        <v>512</v>
      </c>
    </row>
    <row r="34" spans="2:10" x14ac:dyDescent="0.2">
      <c r="B34" t="s">
        <v>145</v>
      </c>
      <c r="C34" s="6">
        <v>44</v>
      </c>
      <c r="D34" s="6">
        <v>850</v>
      </c>
      <c r="E34" s="34">
        <v>250</v>
      </c>
      <c r="F34" s="6">
        <v>9587</v>
      </c>
      <c r="G34" s="34">
        <v>57</v>
      </c>
      <c r="H34" s="8">
        <v>512</v>
      </c>
      <c r="I34" s="7"/>
      <c r="J34" s="6">
        <v>234</v>
      </c>
    </row>
    <row r="35" spans="2:10" x14ac:dyDescent="0.2">
      <c r="B35" t="s">
        <v>146</v>
      </c>
      <c r="C35" s="6">
        <v>300</v>
      </c>
      <c r="D35" s="6">
        <v>164</v>
      </c>
      <c r="E35" s="34">
        <v>207</v>
      </c>
      <c r="F35" s="6">
        <v>645</v>
      </c>
      <c r="G35" s="34">
        <v>277</v>
      </c>
      <c r="H35" s="6">
        <v>234</v>
      </c>
      <c r="I35" s="7"/>
      <c r="J35" s="7"/>
    </row>
    <row r="36" spans="2:10" x14ac:dyDescent="0.2">
      <c r="B36" t="s">
        <v>147</v>
      </c>
      <c r="C36" s="6">
        <v>512</v>
      </c>
      <c r="D36" s="6">
        <v>87</v>
      </c>
      <c r="E36" s="34">
        <v>310</v>
      </c>
      <c r="F36" s="6">
        <v>512</v>
      </c>
      <c r="G36" s="34">
        <v>168</v>
      </c>
      <c r="H36" s="6">
        <v>73</v>
      </c>
      <c r="I36" s="6">
        <v>512</v>
      </c>
      <c r="J36" s="7"/>
    </row>
    <row r="37" spans="2:10" x14ac:dyDescent="0.2">
      <c r="B37" t="s">
        <v>148</v>
      </c>
      <c r="C37" s="6">
        <v>645</v>
      </c>
      <c r="D37" s="6">
        <v>614</v>
      </c>
      <c r="E37" s="34">
        <v>359</v>
      </c>
      <c r="F37" s="6">
        <v>784</v>
      </c>
      <c r="G37" s="34">
        <v>334</v>
      </c>
      <c r="H37" s="6">
        <v>261</v>
      </c>
      <c r="I37" s="6">
        <v>645</v>
      </c>
      <c r="J37" s="7"/>
    </row>
    <row r="38" spans="2:10" x14ac:dyDescent="0.2">
      <c r="B38" t="s">
        <v>149</v>
      </c>
      <c r="C38" s="6">
        <v>100</v>
      </c>
      <c r="D38" s="6">
        <v>44</v>
      </c>
      <c r="E38" s="34">
        <v>381</v>
      </c>
      <c r="F38" s="6">
        <v>1275</v>
      </c>
      <c r="G38" s="34">
        <v>147</v>
      </c>
      <c r="H38" s="6">
        <v>2354</v>
      </c>
      <c r="I38" s="6">
        <v>100</v>
      </c>
      <c r="J38" s="7"/>
    </row>
    <row r="39" spans="2:10" x14ac:dyDescent="0.2">
      <c r="B39" t="s">
        <v>150</v>
      </c>
      <c r="C39" s="6">
        <v>234</v>
      </c>
      <c r="D39" s="6">
        <v>300</v>
      </c>
      <c r="E39" s="34">
        <v>271</v>
      </c>
      <c r="F39" s="6">
        <v>12000</v>
      </c>
      <c r="G39" s="34">
        <v>375</v>
      </c>
      <c r="H39" s="6">
        <v>100</v>
      </c>
      <c r="I39" s="6">
        <v>234</v>
      </c>
      <c r="J39" s="7"/>
    </row>
    <row r="40" spans="2:10" x14ac:dyDescent="0.2">
      <c r="B40" t="s">
        <v>151</v>
      </c>
      <c r="C40" s="6">
        <v>312</v>
      </c>
      <c r="D40" s="6">
        <v>741</v>
      </c>
      <c r="E40" s="34">
        <v>283</v>
      </c>
      <c r="F40" s="6">
        <v>90</v>
      </c>
      <c r="G40" s="34">
        <v>367</v>
      </c>
      <c r="H40" s="6">
        <v>100</v>
      </c>
      <c r="I40" s="6">
        <v>312</v>
      </c>
      <c r="J40" s="7"/>
    </row>
    <row r="41" spans="2:10" x14ac:dyDescent="0.2">
      <c r="B41" s="3" t="s">
        <v>113</v>
      </c>
      <c r="C41" s="4"/>
      <c r="D41" s="4"/>
      <c r="E41" s="4"/>
      <c r="F41" s="4"/>
      <c r="G41" s="4"/>
      <c r="H41" s="4"/>
      <c r="I41" s="5"/>
      <c r="J41" s="5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29"/>
  <sheetViews>
    <sheetView showGridLines="0" showRowColHeaders="0" topLeftCell="A3" workbookViewId="0">
      <selection activeCell="B4" sqref="B4"/>
    </sheetView>
  </sheetViews>
  <sheetFormatPr defaultColWidth="9.140625" defaultRowHeight="12.75" x14ac:dyDescent="0.2"/>
  <cols>
    <col min="1" max="1" width="37.28515625" style="20" customWidth="1"/>
    <col min="2" max="2" width="15.42578125" style="20" bestFit="1" customWidth="1"/>
    <col min="3" max="3" width="12.28515625" style="21" customWidth="1"/>
    <col min="4" max="4" width="15.42578125" style="21" bestFit="1" customWidth="1"/>
    <col min="5" max="5" width="12.85546875" style="20" customWidth="1"/>
    <col min="6" max="6" width="12.85546875" style="21" customWidth="1"/>
    <col min="7" max="7" width="22.85546875" style="21" bestFit="1" customWidth="1"/>
    <col min="8" max="8" width="14.42578125" style="20" customWidth="1"/>
    <col min="9" max="16384" width="9.140625" style="20"/>
  </cols>
  <sheetData>
    <row r="2" spans="2:8" ht="18.75" x14ac:dyDescent="0.3">
      <c r="B2" s="154" t="s">
        <v>156</v>
      </c>
      <c r="C2" s="154"/>
      <c r="D2" s="154"/>
      <c r="E2" s="154"/>
      <c r="F2" s="154"/>
      <c r="G2" s="154"/>
    </row>
    <row r="4" spans="2:8" ht="15" x14ac:dyDescent="0.25">
      <c r="B4" s="49" t="s">
        <v>157</v>
      </c>
      <c r="C4" s="49" t="s">
        <v>158</v>
      </c>
      <c r="D4" s="50" t="s">
        <v>159</v>
      </c>
      <c r="E4" s="50" t="s">
        <v>160</v>
      </c>
      <c r="F4" s="49" t="s">
        <v>161</v>
      </c>
      <c r="G4" s="50" t="s">
        <v>162</v>
      </c>
      <c r="H4" s="50" t="s">
        <v>224</v>
      </c>
    </row>
    <row r="5" spans="2:8" x14ac:dyDescent="0.2">
      <c r="B5" s="51" t="s">
        <v>163</v>
      </c>
      <c r="C5" s="52">
        <v>2</v>
      </c>
      <c r="D5" s="52"/>
      <c r="E5" s="52"/>
      <c r="F5" s="52">
        <v>5</v>
      </c>
      <c r="G5" s="53"/>
      <c r="H5" s="52"/>
    </row>
    <row r="6" spans="2:8" x14ac:dyDescent="0.2">
      <c r="B6" s="54" t="s">
        <v>164</v>
      </c>
      <c r="C6" s="25">
        <v>3</v>
      </c>
      <c r="D6" s="25"/>
      <c r="E6" s="25"/>
      <c r="F6" s="25">
        <v>1</v>
      </c>
      <c r="G6" s="24"/>
      <c r="H6" s="25"/>
    </row>
    <row r="7" spans="2:8" x14ac:dyDescent="0.2">
      <c r="B7" s="51" t="s">
        <v>165</v>
      </c>
      <c r="C7" s="52">
        <v>5</v>
      </c>
      <c r="D7" s="52"/>
      <c r="E7" s="52"/>
      <c r="F7" s="52">
        <v>4</v>
      </c>
      <c r="G7" s="53"/>
      <c r="H7" s="52"/>
    </row>
    <row r="8" spans="2:8" x14ac:dyDescent="0.2">
      <c r="B8" s="54" t="s">
        <v>166</v>
      </c>
      <c r="C8" s="25">
        <v>3</v>
      </c>
      <c r="D8" s="25"/>
      <c r="E8" s="25"/>
      <c r="F8" s="25">
        <v>3</v>
      </c>
      <c r="G8" s="24"/>
      <c r="H8" s="25"/>
    </row>
    <row r="9" spans="2:8" x14ac:dyDescent="0.2">
      <c r="B9" s="51" t="s">
        <v>167</v>
      </c>
      <c r="C9" s="52">
        <v>3</v>
      </c>
      <c r="D9" s="52"/>
      <c r="E9" s="52"/>
      <c r="F9" s="52">
        <v>1</v>
      </c>
      <c r="G9" s="53"/>
      <c r="H9" s="52"/>
    </row>
    <row r="10" spans="2:8" x14ac:dyDescent="0.2">
      <c r="B10" s="54" t="s">
        <v>168</v>
      </c>
      <c r="C10" s="25">
        <v>3</v>
      </c>
      <c r="D10" s="25"/>
      <c r="E10" s="25"/>
      <c r="F10" s="25">
        <v>2</v>
      </c>
      <c r="G10" s="24"/>
      <c r="H10" s="25"/>
    </row>
    <row r="11" spans="2:8" x14ac:dyDescent="0.2">
      <c r="B11" s="51" t="s">
        <v>169</v>
      </c>
      <c r="C11" s="52">
        <v>4</v>
      </c>
      <c r="D11" s="52"/>
      <c r="E11" s="52"/>
      <c r="F11" s="52">
        <v>4</v>
      </c>
      <c r="G11" s="53"/>
      <c r="H11" s="52"/>
    </row>
    <row r="12" spans="2:8" x14ac:dyDescent="0.2">
      <c r="B12" s="54" t="s">
        <v>170</v>
      </c>
      <c r="C12" s="25">
        <v>4</v>
      </c>
      <c r="D12" s="25"/>
      <c r="E12" s="25"/>
      <c r="F12" s="25">
        <v>2</v>
      </c>
      <c r="G12" s="24"/>
      <c r="H12" s="25"/>
    </row>
    <row r="13" spans="2:8" x14ac:dyDescent="0.2">
      <c r="B13" s="51" t="s">
        <v>171</v>
      </c>
      <c r="C13" s="52">
        <v>1</v>
      </c>
      <c r="D13" s="52"/>
      <c r="E13" s="52"/>
      <c r="F13" s="52">
        <v>5</v>
      </c>
      <c r="G13" s="53"/>
      <c r="H13" s="52"/>
    </row>
    <row r="14" spans="2:8" x14ac:dyDescent="0.2">
      <c r="B14" s="55" t="s">
        <v>172</v>
      </c>
      <c r="C14" s="23">
        <v>1</v>
      </c>
      <c r="D14" s="23"/>
      <c r="E14" s="23"/>
      <c r="F14" s="23">
        <v>2</v>
      </c>
      <c r="G14" s="22"/>
      <c r="H14" s="23"/>
    </row>
    <row r="16" spans="2:8" ht="13.5" thickBot="1" x14ac:dyDescent="0.25"/>
    <row r="17" spans="2:7" ht="15.75" thickBot="1" x14ac:dyDescent="0.3">
      <c r="B17" s="46" t="s">
        <v>173</v>
      </c>
      <c r="C17" s="48" t="s">
        <v>159</v>
      </c>
      <c r="D17" s="47" t="s">
        <v>160</v>
      </c>
      <c r="F17" s="46" t="s">
        <v>161</v>
      </c>
      <c r="G17" s="47" t="s">
        <v>162</v>
      </c>
    </row>
    <row r="18" spans="2:7" x14ac:dyDescent="0.2">
      <c r="B18" s="36">
        <v>1</v>
      </c>
      <c r="C18" s="37" t="s">
        <v>174</v>
      </c>
      <c r="D18" s="38">
        <v>1600</v>
      </c>
      <c r="F18" s="42">
        <v>3</v>
      </c>
      <c r="G18" s="43" t="s">
        <v>179</v>
      </c>
    </row>
    <row r="19" spans="2:7" x14ac:dyDescent="0.2">
      <c r="B19" s="36">
        <v>2</v>
      </c>
      <c r="C19" s="37" t="s">
        <v>175</v>
      </c>
      <c r="D19" s="38">
        <v>2200</v>
      </c>
      <c r="F19" s="42">
        <v>1</v>
      </c>
      <c r="G19" s="43" t="s">
        <v>180</v>
      </c>
    </row>
    <row r="20" spans="2:7" x14ac:dyDescent="0.2">
      <c r="B20" s="36">
        <v>4</v>
      </c>
      <c r="C20" s="37" t="s">
        <v>176</v>
      </c>
      <c r="D20" s="38">
        <v>3000</v>
      </c>
      <c r="F20" s="42">
        <v>5</v>
      </c>
      <c r="G20" s="43" t="s">
        <v>181</v>
      </c>
    </row>
    <row r="21" spans="2:7" x14ac:dyDescent="0.2">
      <c r="B21" s="36">
        <v>3</v>
      </c>
      <c r="C21" s="37" t="s">
        <v>177</v>
      </c>
      <c r="D21" s="38">
        <v>4500</v>
      </c>
      <c r="F21" s="42">
        <v>4</v>
      </c>
      <c r="G21" s="43" t="s">
        <v>182</v>
      </c>
    </row>
    <row r="22" spans="2:7" ht="13.5" thickBot="1" x14ac:dyDescent="0.25">
      <c r="B22" s="39">
        <v>5</v>
      </c>
      <c r="C22" s="40" t="s">
        <v>178</v>
      </c>
      <c r="D22" s="41">
        <v>7000</v>
      </c>
      <c r="F22" s="44">
        <v>2</v>
      </c>
      <c r="G22" s="45" t="s">
        <v>183</v>
      </c>
    </row>
    <row r="23" spans="2:7" ht="13.5" thickBot="1" x14ac:dyDescent="0.25"/>
    <row r="24" spans="2:7" ht="35.25" customHeight="1" thickBot="1" x14ac:dyDescent="0.25">
      <c r="B24" s="147" t="s">
        <v>222</v>
      </c>
      <c r="C24" s="148" t="s">
        <v>223</v>
      </c>
      <c r="D24" s="138" t="s">
        <v>221</v>
      </c>
      <c r="E24" s="155" t="s">
        <v>220</v>
      </c>
      <c r="F24" s="156"/>
    </row>
    <row r="25" spans="2:7" x14ac:dyDescent="0.2">
      <c r="B25" s="139">
        <v>0</v>
      </c>
      <c r="C25" s="144">
        <v>1434.59</v>
      </c>
      <c r="D25" s="141">
        <v>0</v>
      </c>
      <c r="E25" s="150">
        <v>0</v>
      </c>
      <c r="F25" s="151"/>
    </row>
    <row r="26" spans="2:7" x14ac:dyDescent="0.2">
      <c r="B26" s="139">
        <v>1434.6</v>
      </c>
      <c r="C26" s="145">
        <v>2150</v>
      </c>
      <c r="D26" s="142">
        <v>7.4999999999999997E-2</v>
      </c>
      <c r="E26" s="150">
        <v>107.59</v>
      </c>
      <c r="F26" s="151"/>
    </row>
    <row r="27" spans="2:7" x14ac:dyDescent="0.2">
      <c r="B27" s="139">
        <v>2150.0100000000002</v>
      </c>
      <c r="C27" s="145">
        <v>2866.7</v>
      </c>
      <c r="D27" s="142">
        <v>0.15</v>
      </c>
      <c r="E27" s="150">
        <v>268.83999999999997</v>
      </c>
      <c r="F27" s="151"/>
    </row>
    <row r="28" spans="2:7" x14ac:dyDescent="0.2">
      <c r="B28" s="139">
        <v>2866.71</v>
      </c>
      <c r="C28" s="145">
        <v>3582</v>
      </c>
      <c r="D28" s="142">
        <v>0.22500000000000001</v>
      </c>
      <c r="E28" s="150">
        <v>483.84</v>
      </c>
      <c r="F28" s="151"/>
    </row>
    <row r="29" spans="2:7" ht="13.5" thickBot="1" x14ac:dyDescent="0.25">
      <c r="B29" s="140">
        <v>3582.01</v>
      </c>
      <c r="C29" s="146" t="s">
        <v>219</v>
      </c>
      <c r="D29" s="143">
        <v>0.27500000000000002</v>
      </c>
      <c r="E29" s="152">
        <v>662.94</v>
      </c>
      <c r="F29" s="153"/>
    </row>
  </sheetData>
  <mergeCells count="7">
    <mergeCell ref="E27:F27"/>
    <mergeCell ref="E28:F28"/>
    <mergeCell ref="E29:F29"/>
    <mergeCell ref="B2:G2"/>
    <mergeCell ref="E24:F24"/>
    <mergeCell ref="E25:F25"/>
    <mergeCell ref="E26:F2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29"/>
  <sheetViews>
    <sheetView showRowColHeaders="0" workbookViewId="0">
      <selection activeCell="N9" sqref="N9"/>
    </sheetView>
  </sheetViews>
  <sheetFormatPr defaultRowHeight="12.75" x14ac:dyDescent="0.2"/>
  <cols>
    <col min="1" max="1" width="3" style="63" customWidth="1"/>
    <col min="2" max="2" width="23.5703125" style="63" bestFit="1" customWidth="1"/>
    <col min="3" max="3" width="13.5703125" style="63" customWidth="1"/>
    <col min="4" max="4" width="17" style="63" customWidth="1"/>
    <col min="5" max="5" width="12.140625" style="63" bestFit="1" customWidth="1"/>
    <col min="6" max="6" width="13.5703125" style="63" bestFit="1" customWidth="1"/>
    <col min="7" max="7" width="18.7109375" style="63" bestFit="1" customWidth="1"/>
    <col min="8" max="8" width="19.28515625" style="63" bestFit="1" customWidth="1"/>
    <col min="9" max="9" width="12.85546875" style="63" bestFit="1" customWidth="1"/>
    <col min="10" max="10" width="10.85546875" style="63" customWidth="1"/>
    <col min="11" max="11" width="7.28515625" style="63" customWidth="1"/>
    <col min="12" max="12" width="6.140625" style="63" customWidth="1"/>
    <col min="13" max="13" width="0.85546875" style="63" customWidth="1"/>
    <col min="14" max="14" width="10.140625" style="63" customWidth="1"/>
    <col min="15" max="15" width="0.85546875" style="63" customWidth="1"/>
    <col min="16" max="24" width="9.140625" style="63"/>
    <col min="25" max="25" width="9.140625" style="63" customWidth="1"/>
    <col min="26" max="16384" width="9.140625" style="63"/>
  </cols>
  <sheetData>
    <row r="1" spans="2:8" s="56" customFormat="1" ht="18" x14ac:dyDescent="0.25">
      <c r="C1" s="57"/>
      <c r="G1" s="58"/>
      <c r="H1" s="59"/>
    </row>
    <row r="2" spans="2:8" s="62" customFormat="1" ht="51.75" customHeight="1" x14ac:dyDescent="0.2"/>
    <row r="4" spans="2:8" ht="27" customHeight="1" x14ac:dyDescent="0.2">
      <c r="B4" s="129" t="s">
        <v>157</v>
      </c>
      <c r="C4" s="130" t="s">
        <v>184</v>
      </c>
      <c r="D4" s="130" t="s">
        <v>185</v>
      </c>
      <c r="E4" s="130" t="s">
        <v>186</v>
      </c>
      <c r="F4" s="130" t="s">
        <v>187</v>
      </c>
      <c r="G4" s="130" t="s">
        <v>188</v>
      </c>
      <c r="H4" s="131" t="s">
        <v>189</v>
      </c>
    </row>
    <row r="5" spans="2:8" x14ac:dyDescent="0.2">
      <c r="B5" s="132" t="s">
        <v>225</v>
      </c>
      <c r="C5" s="133">
        <v>1</v>
      </c>
      <c r="D5" s="133">
        <v>1</v>
      </c>
      <c r="E5" s="133">
        <v>1</v>
      </c>
      <c r="F5" s="133">
        <v>1</v>
      </c>
      <c r="G5" s="133">
        <v>1</v>
      </c>
      <c r="H5" s="134">
        <v>1</v>
      </c>
    </row>
    <row r="6" spans="2:8" x14ac:dyDescent="0.2">
      <c r="B6" s="135" t="s">
        <v>193</v>
      </c>
      <c r="C6" s="136"/>
      <c r="D6" s="136">
        <v>1</v>
      </c>
      <c r="E6" s="136">
        <v>1</v>
      </c>
      <c r="F6" s="136">
        <v>1</v>
      </c>
      <c r="G6" s="136">
        <v>1</v>
      </c>
      <c r="H6" s="137"/>
    </row>
    <row r="7" spans="2:8" x14ac:dyDescent="0.2">
      <c r="B7" s="132" t="s">
        <v>226</v>
      </c>
      <c r="C7" s="133">
        <v>1</v>
      </c>
      <c r="D7" s="133">
        <v>1</v>
      </c>
      <c r="E7" s="133">
        <v>1</v>
      </c>
      <c r="F7" s="133">
        <v>1</v>
      </c>
      <c r="G7" s="133"/>
      <c r="H7" s="134"/>
    </row>
    <row r="8" spans="2:8" x14ac:dyDescent="0.2">
      <c r="B8" s="135" t="s">
        <v>227</v>
      </c>
      <c r="C8" s="136">
        <v>1</v>
      </c>
      <c r="D8" s="136">
        <v>1</v>
      </c>
      <c r="E8" s="136"/>
      <c r="F8" s="136">
        <v>1</v>
      </c>
      <c r="G8" s="136">
        <v>1</v>
      </c>
      <c r="H8" s="137">
        <v>1</v>
      </c>
    </row>
    <row r="9" spans="2:8" x14ac:dyDescent="0.2">
      <c r="B9" s="132" t="s">
        <v>228</v>
      </c>
      <c r="C9" s="133"/>
      <c r="D9" s="133">
        <v>1</v>
      </c>
      <c r="E9" s="133">
        <v>1</v>
      </c>
      <c r="F9" s="133">
        <v>1</v>
      </c>
      <c r="G9" s="133"/>
      <c r="H9" s="134">
        <v>1</v>
      </c>
    </row>
    <row r="10" spans="2:8" x14ac:dyDescent="0.2">
      <c r="B10" s="135" t="s">
        <v>229</v>
      </c>
      <c r="C10" s="136">
        <v>1</v>
      </c>
      <c r="D10" s="136">
        <v>1</v>
      </c>
      <c r="E10" s="136">
        <v>1</v>
      </c>
      <c r="F10" s="136"/>
      <c r="G10" s="136">
        <v>1</v>
      </c>
      <c r="H10" s="137">
        <v>1</v>
      </c>
    </row>
    <row r="11" spans="2:8" x14ac:dyDescent="0.2">
      <c r="B11" s="132" t="s">
        <v>230</v>
      </c>
      <c r="C11" s="133">
        <v>1</v>
      </c>
      <c r="D11" s="133">
        <v>1</v>
      </c>
      <c r="E11" s="133">
        <v>1</v>
      </c>
      <c r="F11" s="133"/>
      <c r="G11" s="133">
        <v>1</v>
      </c>
      <c r="H11" s="134">
        <v>1</v>
      </c>
    </row>
    <row r="12" spans="2:8" x14ac:dyDescent="0.2">
      <c r="B12" s="135" t="s">
        <v>231</v>
      </c>
      <c r="C12" s="136">
        <v>1</v>
      </c>
      <c r="D12" s="136">
        <v>1</v>
      </c>
      <c r="E12" s="136"/>
      <c r="F12" s="136">
        <v>1</v>
      </c>
      <c r="G12" s="136">
        <v>1</v>
      </c>
      <c r="H12" s="137"/>
    </row>
    <row r="13" spans="2:8" x14ac:dyDescent="0.2">
      <c r="B13" s="132" t="s">
        <v>232</v>
      </c>
      <c r="C13" s="133"/>
      <c r="D13" s="133">
        <v>1</v>
      </c>
      <c r="E13" s="133">
        <v>1</v>
      </c>
      <c r="F13" s="133">
        <v>1</v>
      </c>
      <c r="G13" s="133">
        <v>1</v>
      </c>
      <c r="H13" s="134">
        <v>1</v>
      </c>
    </row>
    <row r="14" spans="2:8" x14ac:dyDescent="0.2">
      <c r="B14" s="135" t="s">
        <v>233</v>
      </c>
      <c r="C14" s="136">
        <v>1</v>
      </c>
      <c r="D14" s="136"/>
      <c r="E14" s="136">
        <v>1</v>
      </c>
      <c r="F14" s="136"/>
      <c r="G14" s="136"/>
      <c r="H14" s="137">
        <v>1</v>
      </c>
    </row>
    <row r="15" spans="2:8" x14ac:dyDescent="0.2">
      <c r="B15" s="132" t="s">
        <v>234</v>
      </c>
      <c r="C15" s="133">
        <v>1</v>
      </c>
      <c r="D15" s="133">
        <v>1</v>
      </c>
      <c r="E15" s="133">
        <v>1</v>
      </c>
      <c r="F15" s="133"/>
      <c r="G15" s="133">
        <v>1</v>
      </c>
      <c r="H15" s="134">
        <v>1</v>
      </c>
    </row>
    <row r="16" spans="2:8" x14ac:dyDescent="0.2">
      <c r="B16" s="135" t="s">
        <v>235</v>
      </c>
      <c r="C16" s="136">
        <v>1</v>
      </c>
      <c r="D16" s="136">
        <v>1</v>
      </c>
      <c r="E16" s="136">
        <v>1</v>
      </c>
      <c r="F16" s="136">
        <v>1</v>
      </c>
      <c r="G16" s="136">
        <v>1</v>
      </c>
      <c r="H16" s="137"/>
    </row>
    <row r="17" spans="2:8" x14ac:dyDescent="0.2">
      <c r="B17" s="132" t="s">
        <v>236</v>
      </c>
      <c r="C17" s="133">
        <v>1</v>
      </c>
      <c r="D17" s="133"/>
      <c r="E17" s="133"/>
      <c r="F17" s="133">
        <v>1</v>
      </c>
      <c r="G17" s="133">
        <v>1</v>
      </c>
      <c r="H17" s="134">
        <v>1</v>
      </c>
    </row>
    <row r="18" spans="2:8" x14ac:dyDescent="0.2">
      <c r="B18" s="135" t="s">
        <v>237</v>
      </c>
      <c r="C18" s="136">
        <v>1</v>
      </c>
      <c r="D18" s="136"/>
      <c r="E18" s="136">
        <v>1</v>
      </c>
      <c r="F18" s="136">
        <v>1</v>
      </c>
      <c r="G18" s="136"/>
      <c r="H18" s="137">
        <v>1</v>
      </c>
    </row>
    <row r="19" spans="2:8" x14ac:dyDescent="0.2">
      <c r="B19" s="132" t="s">
        <v>238</v>
      </c>
      <c r="C19" s="133">
        <v>1</v>
      </c>
      <c r="D19" s="133">
        <v>1</v>
      </c>
      <c r="E19" s="133">
        <v>1</v>
      </c>
      <c r="F19" s="133"/>
      <c r="G19" s="133">
        <v>1</v>
      </c>
      <c r="H19" s="134">
        <v>1</v>
      </c>
    </row>
    <row r="20" spans="2:8" x14ac:dyDescent="0.2">
      <c r="B20" s="135" t="s">
        <v>239</v>
      </c>
      <c r="C20" s="136">
        <v>1</v>
      </c>
      <c r="D20" s="136"/>
      <c r="E20" s="136"/>
      <c r="F20" s="136">
        <v>1</v>
      </c>
      <c r="G20" s="136">
        <v>1</v>
      </c>
      <c r="H20" s="137"/>
    </row>
    <row r="21" spans="2:8" x14ac:dyDescent="0.2">
      <c r="B21" s="132" t="s">
        <v>240</v>
      </c>
      <c r="C21" s="133">
        <v>1</v>
      </c>
      <c r="D21" s="133">
        <v>1</v>
      </c>
      <c r="E21" s="133">
        <v>1</v>
      </c>
      <c r="F21" s="133"/>
      <c r="G21" s="133"/>
      <c r="H21" s="134">
        <v>1</v>
      </c>
    </row>
    <row r="22" spans="2:8" x14ac:dyDescent="0.2">
      <c r="B22" s="135" t="s">
        <v>241</v>
      </c>
      <c r="C22" s="136">
        <v>1</v>
      </c>
      <c r="D22" s="136"/>
      <c r="E22" s="136">
        <v>1</v>
      </c>
      <c r="F22" s="136">
        <v>1</v>
      </c>
      <c r="G22" s="136"/>
      <c r="H22" s="137">
        <v>1</v>
      </c>
    </row>
    <row r="23" spans="2:8" x14ac:dyDescent="0.2">
      <c r="B23" s="132" t="s">
        <v>242</v>
      </c>
      <c r="C23" s="133"/>
      <c r="D23" s="133">
        <v>1</v>
      </c>
      <c r="E23" s="133"/>
      <c r="F23" s="133">
        <v>1</v>
      </c>
      <c r="G23" s="133"/>
      <c r="H23" s="134">
        <v>1</v>
      </c>
    </row>
    <row r="24" spans="2:8" x14ac:dyDescent="0.2">
      <c r="B24" s="135" t="s">
        <v>243</v>
      </c>
      <c r="C24" s="136">
        <v>1</v>
      </c>
      <c r="D24" s="136">
        <v>1</v>
      </c>
      <c r="E24" s="136">
        <v>1</v>
      </c>
      <c r="F24" s="136">
        <v>1</v>
      </c>
      <c r="G24" s="136">
        <v>1</v>
      </c>
      <c r="H24" s="137"/>
    </row>
    <row r="25" spans="2:8" x14ac:dyDescent="0.2">
      <c r="B25" s="132" t="s">
        <v>244</v>
      </c>
      <c r="C25" s="133">
        <v>1</v>
      </c>
      <c r="D25" s="133">
        <v>1</v>
      </c>
      <c r="E25" s="133">
        <v>1</v>
      </c>
      <c r="F25" s="133"/>
      <c r="G25" s="133">
        <v>1</v>
      </c>
      <c r="H25" s="134">
        <v>1</v>
      </c>
    </row>
    <row r="26" spans="2:8" x14ac:dyDescent="0.2">
      <c r="B26" s="135" t="s">
        <v>245</v>
      </c>
      <c r="C26" s="136">
        <v>1</v>
      </c>
      <c r="D26" s="136">
        <v>1</v>
      </c>
      <c r="E26" s="136">
        <v>1</v>
      </c>
      <c r="F26" s="136">
        <v>1</v>
      </c>
      <c r="G26" s="136"/>
      <c r="H26" s="137">
        <v>1</v>
      </c>
    </row>
    <row r="27" spans="2:8" x14ac:dyDescent="0.2">
      <c r="B27" s="132" t="s">
        <v>246</v>
      </c>
      <c r="C27" s="133"/>
      <c r="D27" s="133">
        <v>1</v>
      </c>
      <c r="E27" s="133"/>
      <c r="F27" s="133">
        <v>1</v>
      </c>
      <c r="G27" s="133">
        <v>1</v>
      </c>
      <c r="H27" s="134">
        <v>1</v>
      </c>
    </row>
    <row r="28" spans="2:8" ht="13.5" thickBot="1" x14ac:dyDescent="0.25">
      <c r="B28" s="135" t="s">
        <v>247</v>
      </c>
      <c r="C28" s="136">
        <v>1</v>
      </c>
      <c r="D28" s="136">
        <v>1</v>
      </c>
      <c r="E28" s="136">
        <v>1</v>
      </c>
      <c r="F28" s="136">
        <v>1</v>
      </c>
      <c r="G28" s="136">
        <v>1</v>
      </c>
      <c r="H28" s="137">
        <v>1</v>
      </c>
    </row>
    <row r="29" spans="2:8" ht="13.5" thickTop="1" x14ac:dyDescent="0.2">
      <c r="B29" s="126" t="s">
        <v>190</v>
      </c>
      <c r="C29" s="127"/>
      <c r="D29" s="127"/>
      <c r="E29" s="127"/>
      <c r="F29" s="127"/>
      <c r="G29" s="127"/>
      <c r="H29" s="128"/>
    </row>
  </sheetData>
  <dataValidations count="1">
    <dataValidation errorStyle="warning" allowBlank="1" showInputMessage="1" showErrorMessage="1" errorTitle="www.jdsantiago.com.br" error="Digite 1 (um) para afirmativo e 0 (zero) para negativo." sqref="C5:H28" xr:uid="{00000000-0002-0000-0500-000000000000}"/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78"/>
  <sheetViews>
    <sheetView showRowColHeaders="0" workbookViewId="0">
      <selection activeCell="F11" sqref="F11"/>
    </sheetView>
  </sheetViews>
  <sheetFormatPr defaultRowHeight="12.75" x14ac:dyDescent="0.2"/>
  <cols>
    <col min="1" max="1" width="3" style="63" customWidth="1"/>
    <col min="2" max="2" width="1.28515625" style="63" customWidth="1"/>
    <col min="3" max="3" width="13.5703125" style="63" customWidth="1"/>
    <col min="4" max="4" width="17" style="63" customWidth="1"/>
    <col min="5" max="5" width="7.42578125" style="63" customWidth="1"/>
    <col min="6" max="6" width="7" style="63" customWidth="1"/>
    <col min="7" max="7" width="1" style="63" customWidth="1"/>
    <col min="8" max="8" width="4.42578125" style="63" customWidth="1"/>
    <col min="9" max="9" width="1" style="63" customWidth="1"/>
    <col min="10" max="10" width="10.42578125" style="63" customWidth="1"/>
    <col min="11" max="11" width="19.28515625" style="63" customWidth="1"/>
    <col min="12" max="12" width="6.28515625" style="63" customWidth="1"/>
    <col min="13" max="13" width="2.5703125" style="63" customWidth="1"/>
    <col min="14" max="14" width="6.140625" style="63" customWidth="1"/>
    <col min="15" max="15" width="0.85546875" style="63" customWidth="1"/>
    <col min="16" max="16" width="10.140625" style="63" customWidth="1"/>
    <col min="17" max="17" width="0.85546875" style="63" customWidth="1"/>
    <col min="18" max="18" width="3.85546875" style="63" customWidth="1"/>
    <col min="19" max="26" width="9.140625" style="63"/>
    <col min="27" max="27" width="0" style="63" hidden="1" customWidth="1"/>
    <col min="28" max="16384" width="9.140625" style="63"/>
  </cols>
  <sheetData>
    <row r="1" spans="1:27" s="56" customFormat="1" ht="36" customHeight="1" x14ac:dyDescent="0.25">
      <c r="C1" s="57"/>
      <c r="K1" s="58"/>
      <c r="L1" s="58"/>
      <c r="M1" s="60"/>
      <c r="N1" s="61"/>
    </row>
    <row r="2" spans="1:27" s="62" customFormat="1" ht="33.75" customHeight="1" x14ac:dyDescent="0.2"/>
    <row r="4" spans="1:27" ht="19.5" thickBot="1" x14ac:dyDescent="0.25">
      <c r="B4" s="158" t="s">
        <v>193</v>
      </c>
      <c r="C4" s="159"/>
      <c r="D4" s="159"/>
      <c r="E4" s="159"/>
      <c r="F4" s="159"/>
      <c r="G4" s="160"/>
    </row>
    <row r="5" spans="1:27" s="64" customFormat="1" ht="12" x14ac:dyDescent="0.2"/>
    <row r="6" spans="1:27" s="64" customFormat="1" ht="18.75" customHeight="1" x14ac:dyDescent="0.2">
      <c r="I6" s="63"/>
      <c r="J6" s="63"/>
      <c r="K6" s="63"/>
      <c r="AA6" s="64" t="s">
        <v>225</v>
      </c>
    </row>
    <row r="7" spans="1:27" s="64" customFormat="1" ht="3.75" customHeight="1" x14ac:dyDescent="0.2">
      <c r="B7" s="65"/>
      <c r="C7" s="65"/>
      <c r="D7" s="66"/>
      <c r="E7" s="65"/>
      <c r="F7" s="65"/>
      <c r="G7" s="65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AA7" s="64" t="s">
        <v>193</v>
      </c>
    </row>
    <row r="8" spans="1:27" s="64" customFormat="1" ht="7.5" customHeight="1" x14ac:dyDescent="0.2">
      <c r="A8" s="65"/>
      <c r="B8" s="67"/>
      <c r="C8" s="67"/>
      <c r="D8" s="67"/>
      <c r="E8" s="67"/>
      <c r="F8" s="67"/>
      <c r="G8" s="67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AA8" s="64" t="s">
        <v>226</v>
      </c>
    </row>
    <row r="9" spans="1:27" s="64" customFormat="1" ht="15" customHeight="1" x14ac:dyDescent="0.2">
      <c r="A9" s="65"/>
      <c r="B9" s="67"/>
      <c r="C9" s="69" t="s">
        <v>191</v>
      </c>
      <c r="D9" s="70"/>
      <c r="E9" s="71"/>
      <c r="F9" s="68"/>
      <c r="G9" s="67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AA9" s="64" t="s">
        <v>227</v>
      </c>
    </row>
    <row r="10" spans="1:27" s="64" customFormat="1" x14ac:dyDescent="0.2">
      <c r="A10" s="65"/>
      <c r="B10" s="67"/>
      <c r="C10" s="67"/>
      <c r="D10" s="67"/>
      <c r="E10" s="67"/>
      <c r="F10" s="67"/>
      <c r="G10" s="67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AA10" s="64" t="s">
        <v>228</v>
      </c>
    </row>
    <row r="11" spans="1:27" s="64" customFormat="1" x14ac:dyDescent="0.2">
      <c r="A11" s="65"/>
      <c r="B11" s="67"/>
      <c r="C11" s="157" t="s">
        <v>184</v>
      </c>
      <c r="D11" s="157"/>
      <c r="E11" s="157"/>
      <c r="F11" s="75"/>
      <c r="G11" s="67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AA11" s="64" t="s">
        <v>229</v>
      </c>
    </row>
    <row r="12" spans="1:27" s="64" customFormat="1" x14ac:dyDescent="0.2">
      <c r="A12" s="65"/>
      <c r="B12" s="67"/>
      <c r="C12" s="157" t="s">
        <v>185</v>
      </c>
      <c r="D12" s="157"/>
      <c r="E12" s="157"/>
      <c r="F12" s="75"/>
      <c r="G12" s="67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AA12" s="64" t="s">
        <v>230</v>
      </c>
    </row>
    <row r="13" spans="1:27" s="64" customFormat="1" x14ac:dyDescent="0.2">
      <c r="A13" s="65"/>
      <c r="B13" s="67"/>
      <c r="C13" s="157" t="s">
        <v>186</v>
      </c>
      <c r="D13" s="157"/>
      <c r="E13" s="157"/>
      <c r="F13" s="75"/>
      <c r="G13" s="67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AA13" s="64" t="s">
        <v>231</v>
      </c>
    </row>
    <row r="14" spans="1:27" s="64" customFormat="1" x14ac:dyDescent="0.2">
      <c r="A14" s="65"/>
      <c r="B14" s="67"/>
      <c r="C14" s="157" t="s">
        <v>187</v>
      </c>
      <c r="D14" s="157"/>
      <c r="E14" s="157"/>
      <c r="F14" s="75"/>
      <c r="G14" s="67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AA14" s="64" t="s">
        <v>232</v>
      </c>
    </row>
    <row r="15" spans="1:27" s="64" customFormat="1" x14ac:dyDescent="0.2">
      <c r="A15" s="65"/>
      <c r="B15" s="67"/>
      <c r="C15" s="157" t="s">
        <v>192</v>
      </c>
      <c r="D15" s="157"/>
      <c r="E15" s="157"/>
      <c r="F15" s="75"/>
      <c r="G15" s="67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AA15" s="64" t="s">
        <v>233</v>
      </c>
    </row>
    <row r="16" spans="1:27" s="64" customFormat="1" x14ac:dyDescent="0.2">
      <c r="A16" s="65"/>
      <c r="B16" s="67"/>
      <c r="C16" s="157" t="s">
        <v>189</v>
      </c>
      <c r="D16" s="157"/>
      <c r="E16" s="157"/>
      <c r="F16" s="75"/>
      <c r="G16" s="67"/>
      <c r="I16" s="63"/>
      <c r="J16" s="63"/>
      <c r="K16" s="63"/>
      <c r="L16" s="63"/>
      <c r="M16" s="63"/>
      <c r="N16" s="63"/>
      <c r="O16" s="63"/>
      <c r="P16" s="63"/>
      <c r="R16" s="63"/>
      <c r="S16" s="63"/>
      <c r="AA16" s="64" t="s">
        <v>234</v>
      </c>
    </row>
    <row r="17" spans="1:27" s="64" customFormat="1" ht="12.75" customHeight="1" x14ac:dyDescent="0.2">
      <c r="A17" s="65"/>
      <c r="B17" s="67"/>
      <c r="C17" s="67"/>
      <c r="D17" s="67"/>
      <c r="E17" s="67"/>
      <c r="F17" s="67"/>
      <c r="G17" s="67"/>
      <c r="I17" s="63"/>
      <c r="J17" s="63"/>
      <c r="K17" s="63"/>
      <c r="L17" s="63"/>
      <c r="M17" s="63"/>
      <c r="N17" s="63"/>
      <c r="O17" s="63"/>
      <c r="P17" s="63"/>
      <c r="R17" s="63"/>
      <c r="S17" s="63"/>
      <c r="AA17" s="64" t="s">
        <v>235</v>
      </c>
    </row>
    <row r="18" spans="1:27" s="64" customFormat="1" ht="3.75" customHeight="1" x14ac:dyDescent="0.2">
      <c r="A18" s="65"/>
      <c r="B18" s="67"/>
      <c r="C18" s="67"/>
      <c r="D18" s="67"/>
      <c r="E18" s="67"/>
      <c r="F18" s="67"/>
      <c r="G18" s="67"/>
      <c r="I18" s="63"/>
      <c r="J18" s="63"/>
      <c r="K18" s="63"/>
      <c r="L18" s="63"/>
      <c r="M18" s="63"/>
      <c r="N18" s="63"/>
      <c r="O18" s="63"/>
      <c r="P18" s="63"/>
      <c r="R18" s="63"/>
      <c r="S18" s="63"/>
      <c r="AA18" s="64" t="s">
        <v>236</v>
      </c>
    </row>
    <row r="19" spans="1:27" s="64" customFormat="1" ht="14.25" customHeight="1" x14ac:dyDescent="0.2"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R19" s="63"/>
      <c r="S19" s="63"/>
      <c r="AA19" s="64" t="s">
        <v>237</v>
      </c>
    </row>
    <row r="20" spans="1:27" s="64" customFormat="1" x14ac:dyDescent="0.2"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R20" s="63"/>
      <c r="S20" s="63"/>
      <c r="AA20" s="64" t="s">
        <v>238</v>
      </c>
    </row>
    <row r="21" spans="1:27" s="64" customFormat="1" ht="5.25" customHeight="1" x14ac:dyDescent="0.2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R21" s="63"/>
      <c r="S21" s="63"/>
      <c r="AA21" s="64" t="s">
        <v>239</v>
      </c>
    </row>
    <row r="22" spans="1:27" s="64" customFormat="1" ht="6" customHeight="1" x14ac:dyDescent="0.2">
      <c r="B22" s="63"/>
      <c r="C22" s="63"/>
      <c r="D22" s="63"/>
      <c r="E22" s="63"/>
      <c r="F22" s="63"/>
      <c r="G22" s="63"/>
      <c r="I22" s="63"/>
      <c r="J22" s="63"/>
      <c r="K22" s="63"/>
      <c r="L22" s="63"/>
      <c r="M22" s="63"/>
      <c r="N22" s="63"/>
      <c r="O22" s="63"/>
      <c r="P22" s="63"/>
      <c r="R22" s="63"/>
      <c r="S22" s="63"/>
      <c r="AA22" s="64" t="s">
        <v>240</v>
      </c>
    </row>
    <row r="23" spans="1:27" s="64" customFormat="1" x14ac:dyDescent="0.2">
      <c r="B23" s="63"/>
      <c r="C23" s="63"/>
      <c r="D23" s="63"/>
      <c r="E23" s="63"/>
      <c r="F23" s="63"/>
      <c r="G23" s="63"/>
      <c r="H23" s="72"/>
      <c r="I23" s="63"/>
      <c r="J23" s="63"/>
      <c r="K23" s="63"/>
      <c r="L23" s="63"/>
      <c r="M23" s="63"/>
      <c r="N23" s="63"/>
      <c r="O23" s="63"/>
      <c r="P23" s="63"/>
      <c r="R23" s="63"/>
      <c r="S23" s="63"/>
      <c r="AA23" s="64" t="s">
        <v>241</v>
      </c>
    </row>
    <row r="24" spans="1:27" s="64" customFormat="1" x14ac:dyDescent="0.2">
      <c r="A24" s="63"/>
      <c r="B24" s="63"/>
      <c r="C24" s="63"/>
      <c r="D24" s="63"/>
      <c r="E24" s="63"/>
      <c r="F24" s="63"/>
      <c r="G24" s="63"/>
      <c r="H24" s="73"/>
      <c r="I24" s="63"/>
      <c r="J24" s="63"/>
      <c r="K24" s="63"/>
      <c r="L24" s="63"/>
      <c r="M24" s="63"/>
      <c r="N24" s="63"/>
      <c r="O24" s="63"/>
      <c r="P24" s="63"/>
      <c r="R24" s="63"/>
      <c r="S24" s="63"/>
      <c r="AA24" s="64" t="s">
        <v>242</v>
      </c>
    </row>
    <row r="25" spans="1:27" x14ac:dyDescent="0.2">
      <c r="H25" s="73"/>
      <c r="Q25" s="64"/>
      <c r="AA25" s="64" t="s">
        <v>243</v>
      </c>
    </row>
    <row r="26" spans="1:27" x14ac:dyDescent="0.2">
      <c r="H26" s="73"/>
      <c r="Q26" s="64"/>
      <c r="AA26" s="64" t="s">
        <v>244</v>
      </c>
    </row>
    <row r="27" spans="1:27" x14ac:dyDescent="0.2">
      <c r="H27" s="73"/>
      <c r="Q27" s="64"/>
      <c r="AA27" s="64" t="s">
        <v>245</v>
      </c>
    </row>
    <row r="28" spans="1:27" x14ac:dyDescent="0.2">
      <c r="H28" s="73"/>
      <c r="Q28" s="64"/>
      <c r="AA28" s="64" t="s">
        <v>246</v>
      </c>
    </row>
    <row r="29" spans="1:27" x14ac:dyDescent="0.2">
      <c r="H29" s="73"/>
      <c r="Q29" s="64"/>
      <c r="AA29" s="64" t="s">
        <v>247</v>
      </c>
    </row>
    <row r="30" spans="1:27" x14ac:dyDescent="0.2">
      <c r="H30" s="74"/>
      <c r="Q30" s="64"/>
    </row>
    <row r="31" spans="1:27" ht="6.75" customHeight="1" x14ac:dyDescent="0.2">
      <c r="Q31" s="64"/>
    </row>
    <row r="32" spans="1:27" x14ac:dyDescent="0.2">
      <c r="Q32" s="64"/>
    </row>
    <row r="33" spans="17:17" x14ac:dyDescent="0.2">
      <c r="Q33" s="64"/>
    </row>
    <row r="34" spans="17:17" x14ac:dyDescent="0.2">
      <c r="Q34" s="64"/>
    </row>
    <row r="35" spans="17:17" x14ac:dyDescent="0.2">
      <c r="Q35" s="64"/>
    </row>
    <row r="36" spans="17:17" x14ac:dyDescent="0.2">
      <c r="Q36" s="64"/>
    </row>
    <row r="37" spans="17:17" x14ac:dyDescent="0.2">
      <c r="Q37" s="64"/>
    </row>
    <row r="38" spans="17:17" x14ac:dyDescent="0.2">
      <c r="Q38" s="64"/>
    </row>
    <row r="39" spans="17:17" x14ac:dyDescent="0.2">
      <c r="Q39" s="64"/>
    </row>
    <row r="40" spans="17:17" x14ac:dyDescent="0.2">
      <c r="Q40" s="64"/>
    </row>
    <row r="41" spans="17:17" x14ac:dyDescent="0.2">
      <c r="Q41" s="64"/>
    </row>
    <row r="42" spans="17:17" x14ac:dyDescent="0.2">
      <c r="Q42" s="64"/>
    </row>
    <row r="43" spans="17:17" x14ac:dyDescent="0.2">
      <c r="Q43" s="64"/>
    </row>
    <row r="44" spans="17:17" x14ac:dyDescent="0.2">
      <c r="Q44" s="64"/>
    </row>
    <row r="45" spans="17:17" x14ac:dyDescent="0.2">
      <c r="Q45" s="64"/>
    </row>
    <row r="46" spans="17:17" x14ac:dyDescent="0.2">
      <c r="Q46" s="64"/>
    </row>
    <row r="47" spans="17:17" x14ac:dyDescent="0.2">
      <c r="Q47" s="64"/>
    </row>
    <row r="48" spans="17:17" x14ac:dyDescent="0.2">
      <c r="Q48" s="64"/>
    </row>
    <row r="49" spans="17:17" x14ac:dyDescent="0.2">
      <c r="Q49" s="64"/>
    </row>
    <row r="50" spans="17:17" x14ac:dyDescent="0.2">
      <c r="Q50" s="64"/>
    </row>
    <row r="51" spans="17:17" x14ac:dyDescent="0.2">
      <c r="Q51" s="64"/>
    </row>
    <row r="52" spans="17:17" x14ac:dyDescent="0.2">
      <c r="Q52" s="64"/>
    </row>
    <row r="53" spans="17:17" x14ac:dyDescent="0.2">
      <c r="Q53" s="64"/>
    </row>
    <row r="54" spans="17:17" x14ac:dyDescent="0.2">
      <c r="Q54" s="64"/>
    </row>
    <row r="55" spans="17:17" x14ac:dyDescent="0.2">
      <c r="Q55" s="64"/>
    </row>
    <row r="56" spans="17:17" x14ac:dyDescent="0.2">
      <c r="Q56" s="64"/>
    </row>
    <row r="57" spans="17:17" x14ac:dyDescent="0.2">
      <c r="Q57" s="64"/>
    </row>
    <row r="58" spans="17:17" x14ac:dyDescent="0.2">
      <c r="Q58" s="64"/>
    </row>
    <row r="59" spans="17:17" x14ac:dyDescent="0.2">
      <c r="Q59" s="64"/>
    </row>
    <row r="60" spans="17:17" x14ac:dyDescent="0.2">
      <c r="Q60" s="64"/>
    </row>
    <row r="61" spans="17:17" x14ac:dyDescent="0.2">
      <c r="Q61" s="64"/>
    </row>
    <row r="62" spans="17:17" x14ac:dyDescent="0.2">
      <c r="Q62" s="64"/>
    </row>
    <row r="63" spans="17:17" x14ac:dyDescent="0.2">
      <c r="Q63" s="64"/>
    </row>
    <row r="64" spans="17:17" x14ac:dyDescent="0.2">
      <c r="Q64" s="64"/>
    </row>
    <row r="65" spans="17:17" x14ac:dyDescent="0.2">
      <c r="Q65" s="64"/>
    </row>
    <row r="66" spans="17:17" x14ac:dyDescent="0.2">
      <c r="Q66" s="64"/>
    </row>
    <row r="67" spans="17:17" x14ac:dyDescent="0.2">
      <c r="Q67" s="64"/>
    </row>
    <row r="68" spans="17:17" x14ac:dyDescent="0.2">
      <c r="Q68" s="64"/>
    </row>
    <row r="69" spans="17:17" x14ac:dyDescent="0.2">
      <c r="Q69" s="64"/>
    </row>
    <row r="70" spans="17:17" x14ac:dyDescent="0.2">
      <c r="Q70" s="64"/>
    </row>
    <row r="71" spans="17:17" x14ac:dyDescent="0.2">
      <c r="Q71" s="64"/>
    </row>
    <row r="72" spans="17:17" x14ac:dyDescent="0.2">
      <c r="Q72" s="64"/>
    </row>
    <row r="73" spans="17:17" x14ac:dyDescent="0.2">
      <c r="Q73" s="64"/>
    </row>
    <row r="74" spans="17:17" x14ac:dyDescent="0.2">
      <c r="Q74" s="64"/>
    </row>
    <row r="75" spans="17:17" x14ac:dyDescent="0.2">
      <c r="Q75" s="64"/>
    </row>
    <row r="76" spans="17:17" x14ac:dyDescent="0.2">
      <c r="Q76" s="64"/>
    </row>
    <row r="77" spans="17:17" x14ac:dyDescent="0.2">
      <c r="Q77" s="64"/>
    </row>
    <row r="78" spans="17:17" x14ac:dyDescent="0.2">
      <c r="Q78" s="64"/>
    </row>
  </sheetData>
  <mergeCells count="7">
    <mergeCell ref="C14:E14"/>
    <mergeCell ref="C15:E15"/>
    <mergeCell ref="C16:E16"/>
    <mergeCell ref="B4:G4"/>
    <mergeCell ref="C11:E11"/>
    <mergeCell ref="C12:E12"/>
    <mergeCell ref="C13:E13"/>
  </mergeCells>
  <conditionalFormatting sqref="F11:F16">
    <cfRule type="iconSet" priority="6">
      <iconSet iconSet="3Symbols2" showValue="0">
        <cfvo type="percent" val="0"/>
        <cfvo type="num" val="0"/>
        <cfvo type="num" val="1"/>
      </iconSet>
    </cfRule>
  </conditionalFormatting>
  <conditionalFormatting sqref="F11:F16">
    <cfRule type="iconSet" priority="5">
      <iconSet iconSet="3Symbols2" showValue="0">
        <cfvo type="percent" val="0"/>
        <cfvo type="num" val="0"/>
        <cfvo type="num" val="1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Y42"/>
  <sheetViews>
    <sheetView showRowColHeaders="0" topLeftCell="B1" workbookViewId="0">
      <selection activeCell="M1" sqref="M1"/>
    </sheetView>
  </sheetViews>
  <sheetFormatPr defaultColWidth="0" defaultRowHeight="15" customHeight="1" zeroHeight="1" x14ac:dyDescent="0.2"/>
  <cols>
    <col min="1" max="1" width="9.140625" style="63" hidden="1" customWidth="1"/>
    <col min="2" max="2" width="4.42578125" style="63" customWidth="1"/>
    <col min="3" max="3" width="19.28515625" style="63" customWidth="1"/>
    <col min="4" max="4" width="10.7109375" style="63" customWidth="1"/>
    <col min="5" max="5" width="10.42578125" style="63" customWidth="1"/>
    <col min="6" max="6" width="2" style="63" customWidth="1"/>
    <col min="7" max="7" width="21.42578125" style="63" customWidth="1"/>
    <col min="8" max="8" width="15.85546875" style="63" customWidth="1"/>
    <col min="9" max="11" width="0.85546875" style="63" customWidth="1"/>
    <col min="12" max="12" width="11.42578125" style="63" customWidth="1"/>
    <col min="13" max="13" width="11.85546875" style="63" customWidth="1"/>
    <col min="14" max="14" width="9.5703125" style="63" customWidth="1"/>
    <col min="15" max="15" width="10.5703125" style="63" customWidth="1"/>
    <col min="16" max="16" width="5.42578125" style="63" bestFit="1" customWidth="1"/>
    <col min="17" max="17" width="2.7109375" style="63" customWidth="1"/>
    <col min="18" max="18" width="2.140625" style="63" customWidth="1"/>
    <col min="19" max="19" width="4.7109375" style="63" customWidth="1"/>
    <col min="20" max="20" width="4.42578125" style="63" customWidth="1"/>
    <col min="21" max="25" width="0" style="63" hidden="1" customWidth="1"/>
    <col min="26" max="16384" width="9.140625" style="63" hidden="1"/>
  </cols>
  <sheetData>
    <row r="1" spans="2:20" ht="36" customHeight="1" x14ac:dyDescent="0.2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2:20" ht="33.75" customHeight="1" x14ac:dyDescent="0.2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2:20" ht="12.75" x14ac:dyDescent="0.2">
      <c r="C3" s="100"/>
      <c r="D3" s="100"/>
      <c r="E3" s="100"/>
      <c r="G3" s="100"/>
      <c r="H3" s="100"/>
      <c r="I3" s="101"/>
      <c r="J3" s="101"/>
      <c r="L3" s="102"/>
      <c r="M3" s="102"/>
      <c r="N3" s="102"/>
      <c r="O3" s="102"/>
      <c r="P3" s="102"/>
      <c r="Q3" s="102"/>
    </row>
    <row r="4" spans="2:20" customFormat="1" ht="12.75" x14ac:dyDescent="0.2">
      <c r="B4" s="63"/>
      <c r="C4" s="161" t="s">
        <v>194</v>
      </c>
      <c r="D4" s="161"/>
      <c r="E4" s="161"/>
      <c r="F4" s="63"/>
      <c r="G4" s="161" t="s">
        <v>195</v>
      </c>
      <c r="H4" s="161"/>
      <c r="I4" s="101"/>
      <c r="J4" s="101"/>
      <c r="K4" s="101"/>
      <c r="L4" s="63"/>
      <c r="M4" s="63"/>
      <c r="N4" s="63"/>
      <c r="O4" s="63"/>
      <c r="P4" s="63"/>
      <c r="Q4" s="63"/>
      <c r="R4" s="63"/>
      <c r="S4" s="63"/>
      <c r="T4" s="63"/>
    </row>
    <row r="5" spans="2:20" customFormat="1" ht="13.5" thickBot="1" x14ac:dyDescent="0.25">
      <c r="B5" s="63"/>
      <c r="C5" s="103" t="s">
        <v>216</v>
      </c>
      <c r="D5" s="104" t="s">
        <v>200</v>
      </c>
      <c r="E5" s="104" t="s">
        <v>196</v>
      </c>
      <c r="F5" s="63"/>
      <c r="G5" s="105" t="s">
        <v>216</v>
      </c>
      <c r="H5" s="106"/>
      <c r="I5" s="101"/>
      <c r="J5" s="101"/>
      <c r="K5" s="101"/>
      <c r="L5" s="107"/>
      <c r="M5" s="107"/>
      <c r="N5" s="107"/>
      <c r="O5" s="107"/>
      <c r="P5" s="107"/>
      <c r="Q5" s="107"/>
      <c r="R5" s="107"/>
      <c r="S5" s="63"/>
      <c r="T5" s="63"/>
    </row>
    <row r="6" spans="2:20" customFormat="1" ht="12.75" x14ac:dyDescent="0.2">
      <c r="B6" s="63"/>
      <c r="C6" s="108" t="s">
        <v>197</v>
      </c>
      <c r="D6" s="109">
        <v>84</v>
      </c>
      <c r="E6" s="109">
        <v>840</v>
      </c>
      <c r="F6" s="63"/>
      <c r="G6" s="105" t="s">
        <v>196</v>
      </c>
      <c r="H6" s="105"/>
      <c r="I6" s="101"/>
      <c r="J6" s="101"/>
      <c r="K6" s="101"/>
      <c r="L6" s="162" t="s">
        <v>198</v>
      </c>
      <c r="M6" s="163"/>
      <c r="N6" s="163"/>
      <c r="O6" s="163"/>
      <c r="P6" s="163"/>
      <c r="Q6" s="164"/>
      <c r="R6" s="107"/>
      <c r="S6" s="63"/>
      <c r="T6" s="63"/>
    </row>
    <row r="7" spans="2:20" customFormat="1" ht="12.75" x14ac:dyDescent="0.2">
      <c r="B7" s="63"/>
      <c r="C7" s="108" t="s">
        <v>199</v>
      </c>
      <c r="D7" s="109">
        <v>440</v>
      </c>
      <c r="E7" s="109">
        <v>780</v>
      </c>
      <c r="F7" s="63"/>
      <c r="G7" s="105" t="s">
        <v>200</v>
      </c>
      <c r="H7" s="105"/>
      <c r="I7" s="101"/>
      <c r="J7" s="101"/>
      <c r="K7" s="101"/>
      <c r="L7" s="165"/>
      <c r="M7" s="166"/>
      <c r="N7" s="166"/>
      <c r="O7" s="166"/>
      <c r="P7" s="166"/>
      <c r="Q7" s="167"/>
      <c r="R7" s="107"/>
      <c r="S7" s="63"/>
      <c r="T7" s="63"/>
    </row>
    <row r="8" spans="2:20" customFormat="1" ht="12.75" x14ac:dyDescent="0.2">
      <c r="B8" s="63"/>
      <c r="C8" s="108" t="s">
        <v>201</v>
      </c>
      <c r="D8" s="109">
        <f>E8</f>
        <v>540</v>
      </c>
      <c r="E8" s="109">
        <v>540</v>
      </c>
      <c r="F8" s="63"/>
      <c r="G8" s="105" t="s">
        <v>202</v>
      </c>
      <c r="H8" s="149"/>
      <c r="I8" s="101"/>
      <c r="J8" s="101"/>
      <c r="K8" s="101"/>
      <c r="L8" s="110"/>
      <c r="M8" s="111" t="str">
        <f>"Atual: "&amp;H7</f>
        <v xml:space="preserve">Atual: </v>
      </c>
      <c r="N8" s="112" t="str">
        <f>"Meta: "&amp;H6</f>
        <v xml:space="preserve">Meta: </v>
      </c>
      <c r="O8" s="111" t="str">
        <f>"Alcançado: "</f>
        <v xml:space="preserve">Alcançado: </v>
      </c>
      <c r="P8" s="113">
        <f>H8</f>
        <v>0</v>
      </c>
      <c r="Q8" s="114" t="s">
        <v>204</v>
      </c>
      <c r="R8" s="107"/>
      <c r="S8" s="63"/>
      <c r="T8" s="63"/>
    </row>
    <row r="9" spans="2:20" customFormat="1" ht="12.75" x14ac:dyDescent="0.2">
      <c r="B9" s="63"/>
      <c r="C9" s="108" t="s">
        <v>205</v>
      </c>
      <c r="D9" s="109">
        <v>524</v>
      </c>
      <c r="E9" s="109">
        <v>650</v>
      </c>
      <c r="F9" s="63"/>
      <c r="G9" s="63"/>
      <c r="H9" s="63"/>
      <c r="I9" s="101"/>
      <c r="J9" s="101"/>
      <c r="K9" s="101"/>
      <c r="L9" s="63"/>
      <c r="M9" s="63"/>
      <c r="N9" s="63"/>
      <c r="O9" s="63"/>
      <c r="P9" s="63"/>
      <c r="Q9" s="63"/>
      <c r="R9" s="107"/>
      <c r="S9" s="63"/>
      <c r="T9" s="63"/>
    </row>
    <row r="10" spans="2:20" customFormat="1" ht="12.75" x14ac:dyDescent="0.2">
      <c r="B10" s="63"/>
      <c r="C10" s="108" t="s">
        <v>206</v>
      </c>
      <c r="D10" s="109">
        <v>330</v>
      </c>
      <c r="E10" s="109">
        <v>650</v>
      </c>
      <c r="F10" s="63"/>
      <c r="G10" s="63"/>
      <c r="H10" s="63"/>
      <c r="I10" s="101"/>
      <c r="J10" s="101"/>
      <c r="K10" s="101"/>
      <c r="L10" s="63"/>
      <c r="M10" s="63"/>
      <c r="N10" s="63"/>
      <c r="O10" s="63"/>
      <c r="P10" s="63"/>
      <c r="Q10" s="63"/>
      <c r="R10" s="107"/>
      <c r="S10" s="63"/>
      <c r="T10" s="63"/>
    </row>
    <row r="11" spans="2:20" customFormat="1" ht="12.75" x14ac:dyDescent="0.2">
      <c r="B11" s="63"/>
      <c r="C11" s="108" t="s">
        <v>207</v>
      </c>
      <c r="D11" s="109">
        <v>540</v>
      </c>
      <c r="E11" s="109">
        <v>800</v>
      </c>
      <c r="F11" s="63"/>
      <c r="G11" s="63"/>
      <c r="H11" s="63"/>
      <c r="I11" s="101"/>
      <c r="J11" s="101"/>
      <c r="K11" s="101"/>
      <c r="L11" s="63"/>
      <c r="M11" s="63"/>
      <c r="N11" s="63"/>
      <c r="O11" s="63"/>
      <c r="P11" s="63"/>
      <c r="Q11" s="63"/>
      <c r="R11" s="107"/>
      <c r="S11" s="63"/>
      <c r="T11" s="63"/>
    </row>
    <row r="12" spans="2:20" customFormat="1" ht="12.75" x14ac:dyDescent="0.2">
      <c r="B12" s="63"/>
      <c r="C12" s="108" t="s">
        <v>208</v>
      </c>
      <c r="D12" s="109">
        <v>720</v>
      </c>
      <c r="E12" s="109">
        <v>850</v>
      </c>
      <c r="F12" s="63"/>
      <c r="G12" s="63"/>
      <c r="H12" s="63"/>
      <c r="I12" s="101"/>
      <c r="J12" s="101"/>
      <c r="K12" s="101"/>
      <c r="L12" s="63"/>
      <c r="M12" s="63"/>
      <c r="N12" s="63"/>
      <c r="O12" s="63"/>
      <c r="P12" s="63"/>
      <c r="Q12" s="63"/>
      <c r="R12" s="107"/>
      <c r="S12" s="63"/>
      <c r="T12" s="63"/>
    </row>
    <row r="13" spans="2:20" customFormat="1" ht="12.75" x14ac:dyDescent="0.2">
      <c r="B13" s="63"/>
      <c r="C13" s="108" t="s">
        <v>203</v>
      </c>
      <c r="D13" s="109">
        <v>800</v>
      </c>
      <c r="E13" s="109">
        <v>900</v>
      </c>
      <c r="F13" s="63"/>
      <c r="G13" s="63"/>
      <c r="H13" s="63"/>
      <c r="I13" s="101"/>
      <c r="J13" s="101"/>
      <c r="K13" s="101"/>
      <c r="L13" s="63"/>
      <c r="M13" s="63"/>
      <c r="N13" s="63"/>
      <c r="O13" s="63"/>
      <c r="P13" s="63"/>
      <c r="Q13" s="63"/>
      <c r="R13" s="107"/>
      <c r="S13" s="63"/>
      <c r="T13" s="63"/>
    </row>
    <row r="14" spans="2:20" ht="12.75" x14ac:dyDescent="0.2">
      <c r="I14" s="101"/>
      <c r="J14" s="101"/>
      <c r="K14" s="101"/>
      <c r="R14" s="107"/>
    </row>
    <row r="15" spans="2:20" customFormat="1" ht="12.75" x14ac:dyDescent="0.2">
      <c r="B15" s="63"/>
      <c r="C15" s="161" t="s">
        <v>218</v>
      </c>
      <c r="D15" s="161"/>
      <c r="E15" s="63"/>
      <c r="F15" s="63"/>
      <c r="G15" s="161" t="s">
        <v>209</v>
      </c>
      <c r="H15" s="161"/>
      <c r="I15" s="101"/>
      <c r="J15" s="101"/>
      <c r="K15" s="101"/>
      <c r="L15" s="63"/>
      <c r="M15" s="63"/>
      <c r="N15" s="63"/>
      <c r="O15" s="63"/>
      <c r="P15" s="63"/>
      <c r="Q15" s="63"/>
      <c r="R15" s="107"/>
      <c r="S15" s="63"/>
      <c r="T15" s="63"/>
    </row>
    <row r="16" spans="2:20" customFormat="1" ht="12.75" x14ac:dyDescent="0.2">
      <c r="B16" s="63"/>
      <c r="C16" s="115" t="s">
        <v>210</v>
      </c>
      <c r="D16" s="115">
        <v>20</v>
      </c>
      <c r="E16" s="63"/>
      <c r="F16" s="63"/>
      <c r="G16" s="116" t="s">
        <v>211</v>
      </c>
      <c r="H16" s="117">
        <f>H8-1</f>
        <v>-1</v>
      </c>
      <c r="I16" s="101"/>
      <c r="J16" s="101"/>
      <c r="K16" s="101"/>
      <c r="L16" s="63"/>
      <c r="M16" s="63"/>
      <c r="N16" s="63"/>
      <c r="O16" s="63"/>
      <c r="P16" s="63"/>
      <c r="Q16" s="63"/>
      <c r="R16" s="107"/>
      <c r="S16" s="63"/>
      <c r="T16" s="63"/>
    </row>
    <row r="17" spans="2:20" customFormat="1" ht="12.75" x14ac:dyDescent="0.2">
      <c r="B17" s="63"/>
      <c r="C17" s="118" t="s">
        <v>212</v>
      </c>
      <c r="D17" s="118">
        <v>40</v>
      </c>
      <c r="E17" s="63"/>
      <c r="F17" s="63"/>
      <c r="G17" s="116" t="s">
        <v>217</v>
      </c>
      <c r="H17" s="116">
        <v>2</v>
      </c>
      <c r="I17" s="101"/>
      <c r="J17" s="101"/>
      <c r="K17" s="101"/>
      <c r="L17" s="63"/>
      <c r="M17" s="63"/>
      <c r="N17" s="63"/>
      <c r="O17" s="63"/>
      <c r="P17" s="63"/>
      <c r="Q17" s="63"/>
      <c r="R17" s="107"/>
      <c r="S17" s="63"/>
      <c r="T17" s="63"/>
    </row>
    <row r="18" spans="2:20" customFormat="1" ht="12.75" x14ac:dyDescent="0.2">
      <c r="B18" s="63"/>
      <c r="C18" s="119" t="s">
        <v>213</v>
      </c>
      <c r="D18" s="119">
        <v>40</v>
      </c>
      <c r="E18" s="63"/>
      <c r="F18" s="63"/>
      <c r="G18" s="116" t="s">
        <v>214</v>
      </c>
      <c r="H18" s="120">
        <f>D20-H17-H16</f>
        <v>149</v>
      </c>
      <c r="I18" s="101"/>
      <c r="J18" s="101"/>
      <c r="K18" s="101"/>
      <c r="L18" s="63"/>
      <c r="M18" s="63"/>
      <c r="N18" s="63"/>
      <c r="O18" s="63"/>
      <c r="P18" s="63"/>
      <c r="Q18" s="63"/>
      <c r="R18" s="107"/>
      <c r="S18" s="63"/>
      <c r="T18" s="63"/>
    </row>
    <row r="19" spans="2:20" customFormat="1" ht="12.75" x14ac:dyDescent="0.2">
      <c r="B19" s="63"/>
      <c r="C19" s="116" t="s">
        <v>215</v>
      </c>
      <c r="D19" s="116">
        <v>50</v>
      </c>
      <c r="E19" s="63"/>
      <c r="F19" s="63"/>
      <c r="G19" s="121" t="s">
        <v>113</v>
      </c>
      <c r="H19" s="122">
        <f>SUM(H16:H18)</f>
        <v>150</v>
      </c>
      <c r="I19" s="101"/>
      <c r="J19" s="101"/>
      <c r="K19" s="101"/>
      <c r="L19" s="63"/>
      <c r="M19" s="63"/>
      <c r="N19" s="63"/>
      <c r="O19" s="63"/>
      <c r="P19" s="63"/>
      <c r="Q19" s="63"/>
      <c r="R19" s="107"/>
      <c r="S19" s="63"/>
      <c r="T19" s="63"/>
    </row>
    <row r="20" spans="2:20" customFormat="1" ht="12.75" x14ac:dyDescent="0.2">
      <c r="B20" s="63"/>
      <c r="C20" s="121" t="s">
        <v>113</v>
      </c>
      <c r="D20" s="121">
        <v>150</v>
      </c>
      <c r="E20" s="63"/>
      <c r="F20" s="63"/>
      <c r="G20" s="63"/>
      <c r="H20" s="63"/>
      <c r="I20" s="101"/>
      <c r="J20" s="101"/>
      <c r="K20" s="101"/>
      <c r="L20" s="63"/>
      <c r="M20" s="63"/>
      <c r="N20" s="63"/>
      <c r="O20" s="63"/>
      <c r="P20" s="63"/>
      <c r="Q20" s="63"/>
      <c r="R20" s="107"/>
      <c r="S20" s="63"/>
      <c r="T20" s="63"/>
    </row>
    <row r="21" spans="2:20" ht="12.75" x14ac:dyDescent="0.2">
      <c r="I21" s="101"/>
      <c r="J21" s="101"/>
      <c r="K21" s="101"/>
    </row>
    <row r="22" spans="2:20" ht="12.75" x14ac:dyDescent="0.2"/>
    <row r="23" spans="2:20" ht="12.75" x14ac:dyDescent="0.2"/>
    <row r="24" spans="2:20" ht="12.75" x14ac:dyDescent="0.2">
      <c r="E24" s="123"/>
      <c r="F24" s="124"/>
      <c r="G24" s="124"/>
      <c r="H24" s="125"/>
      <c r="K24" s="107"/>
      <c r="L24" s="107"/>
      <c r="M24" s="107"/>
      <c r="N24" s="107"/>
      <c r="O24" s="107"/>
      <c r="P24" s="107"/>
      <c r="Q24" s="107"/>
      <c r="R24" s="107"/>
    </row>
    <row r="25" spans="2:20" ht="12.75" x14ac:dyDescent="0.2">
      <c r="E25" s="123"/>
      <c r="F25" s="124"/>
      <c r="G25" s="124"/>
      <c r="H25" s="125"/>
    </row>
    <row r="26" spans="2:20" ht="12.75" x14ac:dyDescent="0.2">
      <c r="E26" s="124"/>
      <c r="F26" s="124"/>
      <c r="G26" s="124"/>
    </row>
    <row r="27" spans="2:20" ht="12.75" x14ac:dyDescent="0.2">
      <c r="E27" s="124"/>
      <c r="F27" s="124"/>
      <c r="G27" s="124"/>
    </row>
    <row r="28" spans="2:20" ht="12.75" x14ac:dyDescent="0.2"/>
    <row r="29" spans="2:20" ht="12.75" x14ac:dyDescent="0.2"/>
    <row r="30" spans="2:20" ht="12.75" x14ac:dyDescent="0.2"/>
    <row r="31" spans="2:20" ht="12.75" x14ac:dyDescent="0.2"/>
    <row r="32" spans="2:20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</sheetData>
  <mergeCells count="5">
    <mergeCell ref="C4:E4"/>
    <mergeCell ref="G4:H4"/>
    <mergeCell ref="L6:Q7"/>
    <mergeCell ref="C15:D15"/>
    <mergeCell ref="G15:H15"/>
  </mergeCells>
  <conditionalFormatting sqref="L8:Q8">
    <cfRule type="expression" dxfId="11" priority="1">
      <formula>$P$8&lt;=35</formula>
    </cfRule>
    <cfRule type="expression" dxfId="10" priority="2" stopIfTrue="1">
      <formula>$P$8&lt;70</formula>
    </cfRule>
    <cfRule type="expression" dxfId="9" priority="3" stopIfTrue="1">
      <formula>$P$8&gt;=70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PROCV1</vt:lpstr>
      <vt:lpstr>PROCV2</vt:lpstr>
      <vt:lpstr>PROCV3</vt:lpstr>
      <vt:lpstr>EXERCÍCIO 1</vt:lpstr>
      <vt:lpstr>EXERCÍCIO 2</vt:lpstr>
      <vt:lpstr>Base-modelo</vt:lpstr>
      <vt:lpstr>Dashboard 1</vt:lpstr>
      <vt:lpstr>Dashboard 2</vt:lpstr>
    </vt:vector>
  </TitlesOfParts>
  <Company>Caitano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Jefferson</dc:creator>
  <cp:lastModifiedBy>Jefferson Santiago</cp:lastModifiedBy>
  <dcterms:created xsi:type="dcterms:W3CDTF">2009-09-12T20:08:59Z</dcterms:created>
  <dcterms:modified xsi:type="dcterms:W3CDTF">2019-02-23T20:51:38Z</dcterms:modified>
</cp:coreProperties>
</file>